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<sst xmlns="http://schemas.openxmlformats.org/spreadsheetml/2006/main" count="69" uniqueCount="55">
  <si>
    <t>تنظيم فعالية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</si>
  <si>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</si>
  <si>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</si>
  <si>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</si>
  <si>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</si>
  <si>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</si>
  <si>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</si>
  <si>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</si>
  <si>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</si>
  <si>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</si>
  <si>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</si>
  <si>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التخطيط</t>
  </si>
  <si>
    <t>1.1</t>
  </si>
  <si>
    <t>الأهداف والميزانية</t>
  </si>
  <si>
    <t>1.2</t>
  </si>
  <si>
    <t>اختيار الموعد والمكان</t>
  </si>
  <si>
    <t>1.3</t>
  </si>
  <si>
    <t>تم حجز المكان</t>
  </si>
  <si>
    <t>1.4</t>
  </si>
  <si>
    <t>البرنامج والمتحدثون</t>
  </si>
  <si>
    <t>2</t>
  </si>
  <si>
    <t>الموردون</t>
  </si>
  <si>
    <t>2.1</t>
  </si>
  <si>
    <t>الضيافة</t>
  </si>
  <si>
    <t>2.2</t>
  </si>
  <si>
    <t>الصوتيات والمرئيات وتجهيز المسرح</t>
  </si>
  <si>
    <t>2.3</t>
  </si>
  <si>
    <t>إقامة الضيوف والمتحدثين</t>
  </si>
  <si>
    <t>3</t>
  </si>
  <si>
    <t>الترويج</t>
  </si>
  <si>
    <t>3.1</t>
  </si>
  <si>
    <t>صفحة الفعالية والتسجيل</t>
  </si>
  <si>
    <t>3.2</t>
  </si>
  <si>
    <t>الدعوات</t>
  </si>
  <si>
    <t>3.3</t>
  </si>
  <si>
    <t>حملة ترويجية</t>
  </si>
  <si>
    <t>4</t>
  </si>
  <si>
    <t>الفعالية</t>
  </si>
  <si>
    <t>4.1</t>
  </si>
  <si>
    <t>البرنامج النهائي</t>
  </si>
  <si>
    <t>1.4; 3.3SS+10</t>
  </si>
  <si>
    <t>4.2</t>
  </si>
  <si>
    <t>البروفة وإحاطة الفريق</t>
  </si>
  <si>
    <t>4.1; 2.1; 2.2; 2.3; 3.3</t>
  </si>
  <si>
    <t>4.3</t>
  </si>
  <si>
    <t>يوم الفعالية</t>
  </si>
  <si>
    <t>4.4</t>
  </si>
  <si>
    <t>رسائل الشكر واستبيان</t>
  </si>
  <si>
    <t>4.5</t>
  </si>
  <si>
    <t>مراجعة الميزانية والتقرير النهائي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</si>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</sst>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</row>
    <row r="5" spans="1:15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12</v>
      </c>
      <c r="E5" s="10">
        <f>MAX(E6,E7,E8,E9)</f>
        <v>46342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2</v>
      </c>
      <c r="E6" s="15">
        <f>_xlfn.WORKDAY.INTL(C6,D6-1,7)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MAX(_xlfn.WORKDAY.INTL($C$2-1,1,7),_xlfn.WORKDAY.INTL(E6,1,7))</f>
        <v>46329</v>
      </c>
      <c r="D7" s="13">
        <v>5</v>
      </c>
      <c r="E7" s="15">
        <f>_xlfn.WORKDAY.INTL(C7,D7-1,7)</f>
        <v>46335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MAX(_xlfn.WORKDAY.INTL($C$2-1,1,7),E7)</f>
        <v>46335</v>
      </c>
      <c r="D8" s="13">
        <v>0</v>
      </c>
      <c r="E8" s="15">
        <f>C8</f>
        <v>46335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MAX(_xlfn.WORKDAY.INTL($C$2-1,1,7),_xlfn.WORKDAY.INTL(E6,1,7))</f>
        <v>46329</v>
      </c>
      <c r="D9" s="13">
        <v>10</v>
      </c>
      <c r="E9" s="15">
        <f>_xlfn.WORKDAY.INTL(C9,D9-1,7)</f>
        <v>46342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46336</v>
      </c>
      <c r="D10" s="8">
        <f>_xlfn.NETWORKDAYS.INTL(C10,E10,7)</f>
        <v>3</v>
      </c>
      <c r="E10" s="10">
        <f>MAX(E11,E12,E13)</f>
        <v>46338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MAX(_xlfn.WORKDAY.INTL($C$2-1,1,7),_xlfn.WORKDAY.INTL(E8,1,7))</f>
        <v>46336</v>
      </c>
      <c r="D11" s="13">
        <v>3</v>
      </c>
      <c r="E11" s="15">
        <f>_xlfn.WORKDAY.INTL(C11,D11-1,7)</f>
        <v>46338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MAX(_xlfn.WORKDAY.INTL($C$2-1,1,7),_xlfn.WORKDAY.INTL(E8,1,7))</f>
        <v>46336</v>
      </c>
      <c r="D12" s="13">
        <v>3</v>
      </c>
      <c r="E12" s="15">
        <f>_xlfn.WORKDAY.INTL(C12,D12-1,7)</f>
        <v>46338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MAX(_xlfn.WORKDAY.INTL($C$2-1,1,7),_xlfn.WORKDAY.INTL(E8,1,7))</f>
        <v>46336</v>
      </c>
      <c r="D13" s="13">
        <v>3</v>
      </c>
      <c r="E13" s="15">
        <f>_xlfn.WORKDAY.INTL(C13,D13-1,7)</f>
        <v>46338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46336</v>
      </c>
      <c r="D14" s="8">
        <f>_xlfn.NETWORKDAYS.INTL(C14,E14,7)</f>
        <v>22</v>
      </c>
      <c r="E14" s="10">
        <f>MAX(E15,E16,E17)</f>
        <v>46365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MAX(_xlfn.WORKDAY.INTL($C$2-1,1,7),_xlfn.WORKDAY.INTL(E8,1,7))</f>
        <v>46336</v>
      </c>
      <c r="D15" s="13">
        <v>5</v>
      </c>
      <c r="E15" s="15">
        <f>_xlfn.WORKDAY.INTL(C15,D15-1,7)</f>
        <v>46342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MAX(_xlfn.WORKDAY.INTL($C$2-1,1,7),_xlfn.WORKDAY.INTL(E15,1,7))</f>
        <v>46343</v>
      </c>
      <c r="D16" s="13">
        <v>2</v>
      </c>
      <c r="E16" s="15">
        <f>_xlfn.WORKDAY.INTL(C16,D16-1,7)</f>
        <v>46344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MAX(_xlfn.WORKDAY.INTL($C$2-1,1,7),_xlfn.WORKDAY.INTL(E16,1,7))</f>
        <v>46345</v>
      </c>
      <c r="D17" s="13">
        <v>15</v>
      </c>
      <c r="E17" s="15">
        <f>_xlfn.WORKDAY.INTL(C17,D17-1,7)</f>
        <v>46365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46359</v>
      </c>
      <c r="D18" s="8">
        <f>_xlfn.NETWORKDAYS.INTL(C18,E18,7)</f>
        <v>11</v>
      </c>
      <c r="E18" s="10">
        <f>MAX(E19,E20,E21,E22,E23)</f>
        <v>46373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MAX(_xlfn.WORKDAY.INTL($C$2-1,1,7),_xlfn.WORKDAY.INTL(E9,1,7),_xlfn.WORKDAY.INTL(C17,10,7))</f>
        <v>46359</v>
      </c>
      <c r="D19" s="13">
        <v>2</v>
      </c>
      <c r="E19" s="15">
        <f>_xlfn.WORKDAY.INTL(C19,D19-1,7)</f>
        <v>46362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MAX(_xlfn.WORKDAY.INTL($C$2-1,1,7),_xlfn.WORKDAY.INTL(E19,1,7),_xlfn.WORKDAY.INTL(E11,1,7),_xlfn.WORKDAY.INTL(E12,1,7),_xlfn.WORKDAY.INTL(E13,1,7),_xlfn.WORKDAY.INTL(E17,1,7))</f>
        <v>46366</v>
      </c>
      <c r="D20" s="13">
        <v>1</v>
      </c>
      <c r="E20" s="15">
        <f>_xlfn.WORKDAY.INTL(C20,D20-1,7)</f>
        <v>46366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MAX(_xlfn.WORKDAY.INTL($C$2-1,1,7),E20)</f>
        <v>46366</v>
      </c>
      <c r="D21" s="13">
        <v>0</v>
      </c>
      <c r="E21" s="15">
        <f>C21</f>
        <v>46366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MAX(_xlfn.WORKDAY.INTL($C$2-1,1,7),_xlfn.WORKDAY.INTL(E21,1,7))</f>
        <v>46369</v>
      </c>
      <c r="D22" s="13">
        <v>2</v>
      </c>
      <c r="E22" s="15">
        <f>_xlfn.WORKDAY.INTL(C22,D22-1,7)</f>
        <v>46370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MAX(_xlfn.WORKDAY.INTL($C$2-1,1,7),_xlfn.WORKDAY.INTL(E22,1,7))</f>
        <v>46371</v>
      </c>
      <c r="D23" s="13">
        <v>3</v>
      </c>
      <c r="E23" s="15">
        <f>_xlfn.WORKDAY.INTL(C23,D23-1,7)</f>
        <v>46373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تنظيم فعالية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