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תרשים גאנט" state="visible" r:id="rId4"/>
    <sheet sheetId="2" name="הוראות" state="visible" r:id="rId5"/>
  </sheets>
  <calcPr calcId="171027"/>
</workbook>
</file>

<file path=xl/sharedStrings.xml><?xml version="1.0" encoding="utf-8"?>
<sst xmlns="http://schemas.openxmlformats.org/spreadsheetml/2006/main" count="93" uniqueCount="77">
  <si>
    <t>לוח זמנים לפרויקט בנייה</t>
  </si>
  <si>
    <t>תחילת הפרויקט</t>
  </si>
  <si>
    <t>תבנית חינמית של Planitude · planitude.app</t>
  </si>
  <si>
    <t>WBS</t>
  </si>
  <si>
    <t>משימה</t>
  </si>
  <si>
    <t>התחלה</t>
  </si>
  <si>
    <t>משך (ימי עבודה)</t>
  </si>
  <si>
    <t>סיום</t>
  </si>
  <si>
    <t>משימות קודמות</t>
  </si>
  <si>
    <t>% השלמה</t>
  </si>
  <si>
    <t>1</t>
  </si>
  <si>
    <t>שלב מקדים</t>
  </si>
  <si>
    <t>1.1</t>
  </si>
  <si>
    <t>תכנון מפורט</t>
  </si>
  <si>
    <t>1.2</t>
  </si>
  <si>
    <t>היתר בנייה</t>
  </si>
  <si>
    <t>1.3</t>
  </si>
  <si>
    <t>מכרז וחוזה ביצוע</t>
  </si>
  <si>
    <t>1.4</t>
  </si>
  <si>
    <t>תחילת עבודות</t>
  </si>
  <si>
    <t>1.2; 1.3</t>
  </si>
  <si>
    <t>2</t>
  </si>
  <si>
    <t>התארגנות ועבודות עפר</t>
  </si>
  <si>
    <t>2.1</t>
  </si>
  <si>
    <t>התארגנות באתר</t>
  </si>
  <si>
    <t>2.2</t>
  </si>
  <si>
    <t>חפירה ועבודות עפר</t>
  </si>
  <si>
    <t>3</t>
  </si>
  <si>
    <t>שלד</t>
  </si>
  <si>
    <t>3.1</t>
  </si>
  <si>
    <t>יסודות</t>
  </si>
  <si>
    <t>3.2</t>
  </si>
  <si>
    <t>שלד: עמודים, קירות וקורות</t>
  </si>
  <si>
    <t>3.3</t>
  </si>
  <si>
    <t>תקרות וגג</t>
  </si>
  <si>
    <t>3.2SS+10</t>
  </si>
  <si>
    <t>3.4</t>
  </si>
  <si>
    <t>השלד הושלם</t>
  </si>
  <si>
    <t>3.2; 3.3</t>
  </si>
  <si>
    <t>4</t>
  </si>
  <si>
    <t>מעטפת</t>
  </si>
  <si>
    <t>4.1</t>
  </si>
  <si>
    <t>קירות ובנייה</t>
  </si>
  <si>
    <t>4.2</t>
  </si>
  <si>
    <t>איטום ובידוד</t>
  </si>
  <si>
    <t>4.3</t>
  </si>
  <si>
    <t>חלונות ודלתות חוץ</t>
  </si>
  <si>
    <t>5</t>
  </si>
  <si>
    <t>מערכות</t>
  </si>
  <si>
    <t>5.1</t>
  </si>
  <si>
    <t>אינסטלציה וחימום</t>
  </si>
  <si>
    <t>5.2</t>
  </si>
  <si>
    <t>חשמל</t>
  </si>
  <si>
    <t>6</t>
  </si>
  <si>
    <t>גמר</t>
  </si>
  <si>
    <t>6.1</t>
  </si>
  <si>
    <t>טיח ויציקות</t>
  </si>
  <si>
    <t>5.1; 5.2</t>
  </si>
  <si>
    <t>6.2</t>
  </si>
  <si>
    <t>ריצוף וחיפוי</t>
  </si>
  <si>
    <t>6.3</t>
  </si>
  <si>
    <t>צבע</t>
  </si>
  <si>
    <t>6.4</t>
  </si>
  <si>
    <t>פיתוח השטח</t>
  </si>
  <si>
    <t>4.3; 4.2</t>
  </si>
  <si>
    <t>7</t>
  </si>
  <si>
    <t>בדיקות ומסירה</t>
  </si>
  <si>
    <t>7.1</t>
  </si>
  <si>
    <t>בדיקות ואישורים</t>
  </si>
  <si>
    <t>6.3; 6.4</t>
  </si>
  <si>
    <t>7.2</t>
  </si>
  <si>
    <t>סיום עבודות ומסירה</t>
  </si>
  <si>
    <t>1. הקלידו את תאריך ההתחלה של הפרויקט בתא C2: כל התאריכים בתוכנית זזים איתו.</t>
  </si>
  <si>
    <t>2. שנו משך בעמודה D: תאריך הסיום והמשימות שתלויות בו מחושבים מחדש, בדילוג על ימי שישי ושבת.</t>
  </si>
  <si>
    <t>3. העמודה “משימות קודמות” מפרטת את קודי ה-WBS של המשימות שכל שורה תלויה בהן (SS = התחלה להתחלה, ‎+10 = עיכוב בימי עבודה).</t>
  </si>
  <si>
    <t>4. הפסים ברשת השבועית מצוירים בעיצוב מותנה, עמודה לכל שבוע: כחול למשימות, כהה לשלבים, זהוב לאבני דרך.</t>
  </si>
  <si>
    <t>5. כשמוסיפים שורה, העתיקו את הנוסחאות מהשורה שמעליה ועדכנו את ההפניות למשימות הקודמות שלה.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</si>
</sst>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  <c r="V4" s="7">
        <f>U4+7</f>
        <v>46425</v>
      </c>
      <c r="W4" s="7">
        <f>V4+7</f>
        <v>46432</v>
      </c>
      <c r="X4" s="7">
        <f>W4+7</f>
        <v>46439</v>
      </c>
      <c r="Y4" s="7">
        <f>X4+7</f>
        <v>46446</v>
      </c>
      <c r="Z4" s="7">
        <f>Y4+7</f>
        <v>46453</v>
      </c>
      <c r="AA4" s="7">
        <f>Z4+7</f>
        <v>46460</v>
      </c>
      <c r="AB4" s="7">
        <f>AA4+7</f>
        <v>46467</v>
      </c>
      <c r="AC4" s="7">
        <f>AB4+7</f>
        <v>46474</v>
      </c>
      <c r="AD4" s="7">
        <f>AC4+7</f>
        <v>46481</v>
      </c>
      <c r="AE4" s="7">
        <f>AD4+7</f>
        <v>46488</v>
      </c>
      <c r="AF4" s="7">
        <f>AE4+7</f>
        <v>46495</v>
      </c>
      <c r="AG4" s="7">
        <f>AF4+7</f>
        <v>46502</v>
      </c>
      <c r="AH4" s="7">
        <f>AG4+7</f>
        <v>46509</v>
      </c>
      <c r="AI4" s="7">
        <f>AH4+7</f>
        <v>46516</v>
      </c>
      <c r="AJ4" s="7">
        <f>AI4+7</f>
        <v>46523</v>
      </c>
      <c r="AK4" s="7">
        <f>AJ4+7</f>
        <v>46530</v>
      </c>
      <c r="AL4" s="7">
        <f>AK4+7</f>
        <v>46537</v>
      </c>
    </row>
    <row r="5" spans="1:38" x14ac:dyDescent="0.25">
      <c r="A5" s="8" t="s">
        <v>10</v>
      </c>
      <c r="B5" s="9" t="s">
        <v>11</v>
      </c>
      <c r="C5" s="10">
        <f>MIN(C6,C7,C8,C9)</f>
        <v>46327</v>
      </c>
      <c r="D5" s="8">
        <f>_xlfn.NETWORKDAYS.INTL(C5,E5,7)</f>
        <v>35</v>
      </c>
      <c r="E5" s="10">
        <f>MAX(E6,E7,E8,E9)</f>
        <v>46373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15</v>
      </c>
      <c r="E6" s="15">
        <f>_xlfn.WORKDAY.INTL(C6,D6-1,7)</f>
        <v>46345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MAX(_xlfn.WORKDAY.INTL($C$2-1,1,7),_xlfn.WORKDAY.INTL(E6,1,7))</f>
        <v>46348</v>
      </c>
      <c r="D7" s="13">
        <v>20</v>
      </c>
      <c r="E7" s="15">
        <f>_xlfn.WORKDAY.INTL(C7,D7-1,7)</f>
        <v>46373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MAX(_xlfn.WORKDAY.INTL($C$2-1,1,7),_xlfn.WORKDAY.INTL(E6,1,7))</f>
        <v>46348</v>
      </c>
      <c r="D8" s="13">
        <v>10</v>
      </c>
      <c r="E8" s="15">
        <f>_xlfn.WORKDAY.INTL(C8,D8-1,7)</f>
        <v>46359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MAX(_xlfn.WORKDAY.INTL($C$2-1,1,7),E7,E8)</f>
        <v>46373</v>
      </c>
      <c r="D9" s="13">
        <v>0</v>
      </c>
      <c r="E9" s="15">
        <f>C9</f>
        <v>46373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46376</v>
      </c>
      <c r="D10" s="8">
        <f>_xlfn.NETWORKDAYS.INTL(C10,E10,7)</f>
        <v>11</v>
      </c>
      <c r="E10" s="10">
        <f>MAX(E11,E12)</f>
        <v>46390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MAX(_xlfn.WORKDAY.INTL($C$2-1,1,7),_xlfn.WORKDAY.INTL(E9,1,7))</f>
        <v>46376</v>
      </c>
      <c r="D11" s="13">
        <v>3</v>
      </c>
      <c r="E11" s="15">
        <f>_xlfn.WORKDAY.INTL(C11,D11-1,7)</f>
        <v>46378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MAX(_xlfn.WORKDAY.INTL($C$2-1,1,7),_xlfn.WORKDAY.INTL(E11,1,7))</f>
        <v>46379</v>
      </c>
      <c r="D12" s="13">
        <v>8</v>
      </c>
      <c r="E12" s="15">
        <f>_xlfn.WORKDAY.INTL(C12,D12-1,7)</f>
        <v>46390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46391</v>
      </c>
      <c r="D13" s="8">
        <f>_xlfn.NETWORKDAYS.INTL(C13,E13,7)</f>
        <v>37</v>
      </c>
      <c r="E13" s="10">
        <f>MAX(E14,E15,E16,E17)</f>
        <v>46441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MAX(_xlfn.WORKDAY.INTL($C$2-1,1,7),_xlfn.WORKDAY.INTL(E12,1,7))</f>
        <v>46391</v>
      </c>
      <c r="D14" s="13">
        <v>12</v>
      </c>
      <c r="E14" s="15">
        <f>_xlfn.WORKDAY.INTL(C14,D14-1,7)</f>
        <v>46406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MAX(_xlfn.WORKDAY.INTL($C$2-1,1,7),_xlfn.WORKDAY.INTL(E14,1,7))</f>
        <v>46407</v>
      </c>
      <c r="D15" s="13">
        <v>25</v>
      </c>
      <c r="E15" s="15">
        <f>_xlfn.WORKDAY.INTL(C15,D15-1,7)</f>
        <v>46441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MAX(_xlfn.WORKDAY.INTL($C$2-1,1,7),_xlfn.WORKDAY.INTL(C15,10,7))</f>
        <v>46421</v>
      </c>
      <c r="D16" s="13">
        <v>15</v>
      </c>
      <c r="E16" s="15">
        <f>_xlfn.WORKDAY.INTL(C16,D16-1,7)</f>
        <v>46441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MAX(_xlfn.WORKDAY.INTL($C$2-1,1,7),E15,E16)</f>
        <v>46441</v>
      </c>
      <c r="D17" s="13">
        <v>0</v>
      </c>
      <c r="E17" s="15">
        <f>C17</f>
        <v>46441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46442</v>
      </c>
      <c r="D18" s="8">
        <f>_xlfn.NETWORKDAYS.INTL(C18,E18,7)</f>
        <v>21</v>
      </c>
      <c r="E18" s="10">
        <f>MAX(E19,E20,E21)</f>
        <v>46470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MAX(_xlfn.WORKDAY.INTL($C$2-1,1,7),_xlfn.WORKDAY.INTL(E17,1,7))</f>
        <v>46442</v>
      </c>
      <c r="D19" s="13">
        <v>15</v>
      </c>
      <c r="E19" s="15">
        <f>_xlfn.WORKDAY.INTL(C19,D19-1,7)</f>
        <v>46462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MAX(_xlfn.WORKDAY.INTL($C$2-1,1,7),_xlfn.WORKDAY.INTL(E17,1,7))</f>
        <v>46442</v>
      </c>
      <c r="D20" s="13">
        <v>8</v>
      </c>
      <c r="E20" s="15">
        <f>_xlfn.WORKDAY.INTL(C20,D20-1,7)</f>
        <v>46453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MAX(_xlfn.WORKDAY.INTL($C$2-1,1,7),_xlfn.WORKDAY.INTL(E19,1,7))</f>
        <v>46463</v>
      </c>
      <c r="D21" s="13">
        <v>6</v>
      </c>
      <c r="E21" s="15">
        <f>_xlfn.WORKDAY.INTL(C21,D21-1,7)</f>
        <v>46470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46463</v>
      </c>
      <c r="D22" s="8">
        <f>_xlfn.NETWORKDAYS.INTL(C22,E22,7)</f>
        <v>15</v>
      </c>
      <c r="E22" s="10">
        <f>MAX(E23,E24)</f>
        <v>46483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MAX(_xlfn.WORKDAY.INTL($C$2-1,1,7),_xlfn.WORKDAY.INTL(E19,1,7))</f>
        <v>46463</v>
      </c>
      <c r="D23" s="13">
        <v>15</v>
      </c>
      <c r="E23" s="15">
        <f>_xlfn.WORKDAY.INTL(C23,D23-1,7)</f>
        <v>46483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MAX(_xlfn.WORKDAY.INTL($C$2-1,1,7),_xlfn.WORKDAY.INTL(E19,1,7))</f>
        <v>46463</v>
      </c>
      <c r="D24" s="13">
        <v>12</v>
      </c>
      <c r="E24" s="15">
        <f>_xlfn.WORKDAY.INTL(C24,D24-1,7)</f>
        <v>46478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46471</v>
      </c>
      <c r="D25" s="8">
        <f>_xlfn.NETWORKDAYS.INTL(C25,E25,7)</f>
        <v>37</v>
      </c>
      <c r="E25" s="10">
        <f>MAX(E26,E27,E28,E29)</f>
        <v>46523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MAX(_xlfn.WORKDAY.INTL($C$2-1,1,7),_xlfn.WORKDAY.INTL(E23,1,7),_xlfn.WORKDAY.INTL(E24,1,7))</f>
        <v>46484</v>
      </c>
      <c r="D26" s="13">
        <v>10</v>
      </c>
      <c r="E26" s="15">
        <f>_xlfn.WORKDAY.INTL(C26,D26-1,7)</f>
        <v>46497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MAX(_xlfn.WORKDAY.INTL($C$2-1,1,7),_xlfn.WORKDAY.INTL(E26,1,7))</f>
        <v>46498</v>
      </c>
      <c r="D27" s="13">
        <v>12</v>
      </c>
      <c r="E27" s="15">
        <f>_xlfn.WORKDAY.INTL(C27,D27-1,7)</f>
        <v>46513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MAX(_xlfn.WORKDAY.INTL($C$2-1,1,7),_xlfn.WORKDAY.INTL(E27,1,7))</f>
        <v>46516</v>
      </c>
      <c r="D28" s="13">
        <v>6</v>
      </c>
      <c r="E28" s="15">
        <f>_xlfn.WORKDAY.INTL(C28,D28-1,7)</f>
        <v>46523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MAX(_xlfn.WORKDAY.INTL($C$2-1,1,7),_xlfn.WORKDAY.INTL(E21,1,7),_xlfn.WORKDAY.INTL(E20,1,7))</f>
        <v>46471</v>
      </c>
      <c r="D29" s="13">
        <v>8</v>
      </c>
      <c r="E29" s="15">
        <f>_xlfn.WORKDAY.INTL(C29,D29-1,7)</f>
        <v>46482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46524</v>
      </c>
      <c r="D30" s="8">
        <f>_xlfn.NETWORKDAYS.INTL(C30,E30,7)</f>
        <v>5</v>
      </c>
      <c r="E30" s="10">
        <f>MAX(E31,E32)</f>
        <v>46530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MAX(_xlfn.WORKDAY.INTL($C$2-1,1,7),_xlfn.WORKDAY.INTL(E28,1,7),_xlfn.WORKDAY.INTL(E29,1,7))</f>
        <v>46524</v>
      </c>
      <c r="D31" s="13">
        <v>5</v>
      </c>
      <c r="E31" s="15">
        <f>_xlfn.WORKDAY.INTL(C31,D31-1,7)</f>
        <v>46530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MAX(_xlfn.WORKDAY.INTL($C$2-1,1,7),E31)</f>
        <v>46530</v>
      </c>
      <c r="D32" s="13">
        <v>0</v>
      </c>
      <c r="E32" s="15">
        <f>C32</f>
        <v>46530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תרשים גאנט</vt:lpstr>
      <vt:lpstr>הוראות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לוח זמנים לפרויקט בנייה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