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<sst xmlns="http://schemas.openxmlformats.org/spreadsheetml/2006/main" count="66" uniqueCount="54">
  <si>
    <t>קליטת עובד חדש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</si>
  <si>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</si>
  <si>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</si>
  <si>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</si>
  <si>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</si>
  <si>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</si>
  <si>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</si>
  <si>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</si>
  <si>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</si>
  <si>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</si>
  <si>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</si>
  <si>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לפני היום הראשון</t>
  </si>
  <si>
    <t>1.1</t>
  </si>
  <si>
    <t>הצעה וחוזה</t>
  </si>
  <si>
    <t>1.2</t>
  </si>
  <si>
    <t>החוזה נחתם</t>
  </si>
  <si>
    <t>1.3</t>
  </si>
  <si>
    <t>ציוד, חשבונות והרשאות גישה</t>
  </si>
  <si>
    <t>1.4</t>
  </si>
  <si>
    <t>מינוי חונך</t>
  </si>
  <si>
    <t>1.5</t>
  </si>
  <si>
    <t>חבילת קבלת פנים</t>
  </si>
  <si>
    <t>2</t>
  </si>
  <si>
    <t>השבוע הראשון</t>
  </si>
  <si>
    <t>2.1</t>
  </si>
  <si>
    <t>היום הראשון</t>
  </si>
  <si>
    <t>1.3; 1.4; 1.5</t>
  </si>
  <si>
    <t>2.2</t>
  </si>
  <si>
    <t>היכרות עם החברה והצוות</t>
  </si>
  <si>
    <t>2.3</t>
  </si>
  <si>
    <t>מסמכי משאבי אנוש</t>
  </si>
  <si>
    <t>2.4</t>
  </si>
  <si>
    <t>הדרכה על הכלים</t>
  </si>
  <si>
    <t>3</t>
  </si>
  <si>
    <t>החודש הראשון</t>
  </si>
  <si>
    <t>3.1</t>
  </si>
  <si>
    <t>הדרכה לתפקיד</t>
  </si>
  <si>
    <t>3.2</t>
  </si>
  <si>
    <t>המשימה הראשונה בליווי</t>
  </si>
  <si>
    <t>3.1SS+5</t>
  </si>
  <si>
    <t>3.3</t>
  </si>
  <si>
    <t>בדיקה אחרי 30 יום</t>
  </si>
  <si>
    <t>4</t>
  </si>
  <si>
    <t>90 הימים הראשונים</t>
  </si>
  <si>
    <t>4.1</t>
  </si>
  <si>
    <t>הגדרת יעדים</t>
  </si>
  <si>
    <t>4.2</t>
  </si>
  <si>
    <t>סקירת 90 יום</t>
  </si>
  <si>
    <t>4.1FS+40; 3.2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</si>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</sst>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</row>
    <row r="5" spans="1:21" x14ac:dyDescent="0.25">
      <c r="A5" s="8" t="s">
        <v>10</v>
      </c>
      <c r="B5" s="9" t="s">
        <v>11</v>
      </c>
      <c r="C5" s="10">
        <f>MIN(C6,C7,C8,C9,C10)</f>
        <v>46327</v>
      </c>
      <c r="D5" s="8">
        <f>_xlfn.NETWORKDAYS.INTL(C5,E5,7)</f>
        <v>5</v>
      </c>
      <c r="E5" s="10">
        <f>MAX(E6,E7,E8,E9,E10)</f>
        <v>46331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2</v>
      </c>
      <c r="E6" s="15">
        <f>_xlfn.WORKDAY.INTL(C6,D6-1,7)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MAX(_xlfn.WORKDAY.INTL($C$2-1,1,7),E6)</f>
        <v>46328</v>
      </c>
      <c r="D7" s="13">
        <v>0</v>
      </c>
      <c r="E7" s="15">
        <f>C7</f>
        <v>46328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MAX(_xlfn.WORKDAY.INTL($C$2-1,1,7),_xlfn.WORKDAY.INTL(E7,1,7))</f>
        <v>46329</v>
      </c>
      <c r="D8" s="13">
        <v>3</v>
      </c>
      <c r="E8" s="15">
        <f>_xlfn.WORKDAY.INTL(C8,D8-1,7)</f>
        <v>46331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MAX(_xlfn.WORKDAY.INTL($C$2-1,1,7),_xlfn.WORKDAY.INTL(E7,1,7))</f>
        <v>46329</v>
      </c>
      <c r="D9" s="13">
        <v>1</v>
      </c>
      <c r="E9" s="15">
        <f>_xlfn.WORKDAY.INTL(C9,D9-1,7)</f>
        <v>46329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MAX(_xlfn.WORKDAY.INTL($C$2-1,1,7),_xlfn.WORKDAY.INTL(E7,1,7))</f>
        <v>46329</v>
      </c>
      <c r="D10" s="13">
        <v>1</v>
      </c>
      <c r="E10" s="15">
        <f>_xlfn.WORKDAY.INTL(C10,D10-1,7)</f>
        <v>46329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46331</v>
      </c>
      <c r="D11" s="8">
        <f>_xlfn.NETWORKDAYS.INTL(C11,E11,7)</f>
        <v>5</v>
      </c>
      <c r="E11" s="10">
        <f>MAX(E12,E13,E14,E15)</f>
        <v>46337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MAX(_xlfn.WORKDAY.INTL($C$2-1,1,7),E8,E9,E10)</f>
        <v>46331</v>
      </c>
      <c r="D12" s="13">
        <v>0</v>
      </c>
      <c r="E12" s="15">
        <f>C12</f>
        <v>46331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MAX(_xlfn.WORKDAY.INTL($C$2-1,1,7),_xlfn.WORKDAY.INTL(E12,1,7))</f>
        <v>46334</v>
      </c>
      <c r="D13" s="13">
        <v>1</v>
      </c>
      <c r="E13" s="15">
        <f>_xlfn.WORKDAY.INTL(C13,D13-1,7)</f>
        <v>46334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MAX(_xlfn.WORKDAY.INTL($C$2-1,1,7),_xlfn.WORKDAY.INTL(E12,1,7))</f>
        <v>46334</v>
      </c>
      <c r="D14" s="13">
        <v>1</v>
      </c>
      <c r="E14" s="15">
        <f>_xlfn.WORKDAY.INTL(C14,D14-1,7)</f>
        <v>46334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MAX(_xlfn.WORKDAY.INTL($C$2-1,1,7),_xlfn.WORKDAY.INTL(E13,1,7))</f>
        <v>46335</v>
      </c>
      <c r="D15" s="13">
        <v>3</v>
      </c>
      <c r="E15" s="15">
        <f>_xlfn.WORKDAY.INTL(C15,D15-1,7)</f>
        <v>46337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46338</v>
      </c>
      <c r="D16" s="8">
        <f>_xlfn.NETWORKDAYS.INTL(C16,E16,7)</f>
        <v>15</v>
      </c>
      <c r="E16" s="10">
        <f>MAX(E17,E18,E19)</f>
        <v>46358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MAX(_xlfn.WORKDAY.INTL($C$2-1,1,7),_xlfn.WORKDAY.INTL(E15,1,7))</f>
        <v>46338</v>
      </c>
      <c r="D17" s="13">
        <v>10</v>
      </c>
      <c r="E17" s="15">
        <f>_xlfn.WORKDAY.INTL(C17,D17-1,7)</f>
        <v>46351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MAX(_xlfn.WORKDAY.INTL($C$2-1,1,7),_xlfn.WORKDAY.INTL(C17,5,7))</f>
        <v>46345</v>
      </c>
      <c r="D18" s="13">
        <v>10</v>
      </c>
      <c r="E18" s="15">
        <f>_xlfn.WORKDAY.INTL(C18,D18-1,7)</f>
        <v>46358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MAX(_xlfn.WORKDAY.INTL($C$2-1,1,7),E17)</f>
        <v>46351</v>
      </c>
      <c r="D19" s="13">
        <v>0</v>
      </c>
      <c r="E19" s="15">
        <f>C19</f>
        <v>46351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46352</v>
      </c>
      <c r="D20" s="8">
        <f>_xlfn.NETWORKDAYS.INTL(C20,E20,7)</f>
        <v>42</v>
      </c>
      <c r="E20" s="10">
        <f>MAX(E21,E22)</f>
        <v>46411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MAX(_xlfn.WORKDAY.INTL($C$2-1,1,7),_xlfn.WORKDAY.INTL(E19,1,7))</f>
        <v>46352</v>
      </c>
      <c r="D21" s="13">
        <v>2</v>
      </c>
      <c r="E21" s="15">
        <f>_xlfn.WORKDAY.INTL(C21,D21-1,7)</f>
        <v>46355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MAX(_xlfn.WORKDAY.INTL($C$2-1,1,7),_xlfn.WORKDAY.INTL(E21,40,7),E18)</f>
        <v>46411</v>
      </c>
      <c r="D22" s="13">
        <v>0</v>
      </c>
      <c r="E22" s="15">
        <f>C22</f>
        <v>46411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קליטת עובד חדש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