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 चार्ट" state="visible" r:id="rId4"/>
    <sheet sheetId="2" name="निर्देश" state="visible" r:id="rId5"/>
  </sheets>
  <calcPr calcId="171027"/>
</workbook>
</file>

<file path=xl/sharedStrings.xml><?xml version="1.0" encoding="utf-8"?>
<sst xmlns="http://schemas.openxmlformats.org/spreadsheetml/2006/main" count="71" uniqueCount="57">
  <si>
    <t>ERP/CRM कार्यान्वयन</t>
  </si>
  <si>
    <t>प्रोजेक्ट की शुरुआत</t>
  </si>
  <si>
    <t>Planitude का मुफ़्त टेम्पलेट · planitude.app</t>
  </si>
  <si>
    <t>WBS</t>
  </si>
  <si>
    <t>टास्क</t>
  </si>
  <si>
    <t>शुरुआत</t>
  </si>
  <si>
    <t>अवधि (कार्य-दिवस)</t>
  </si>
  <si>
    <t>समाप्ति</t>
  </si>
  <si>
    <t>पूर्ववर्ती टास्क</t>
  </si>
  <si>
    <t>% पूर्ण</t>
  </si>
  <si>
    <t>1</t>
  </si>
  <si>
    <t>चयन</t>
  </si>
  <si>
    <t>1.1</t>
  </si>
  <si>
    <t>आवश्यकताओं का संग्रह</t>
  </si>
  <si>
    <t>1.2</t>
  </si>
  <si>
    <t>वेंडर का चयन</t>
  </si>
  <si>
    <t>1.3</t>
  </si>
  <si>
    <t>अनुबंध पर हस्ताक्षर</t>
  </si>
  <si>
    <t>2</t>
  </si>
  <si>
    <t>विश्लेषण और डिज़ाइन</t>
  </si>
  <si>
    <t>2.1</t>
  </si>
  <si>
    <t>प्रक्रिया विश्लेषण</t>
  </si>
  <si>
    <t>2.2</t>
  </si>
  <si>
    <t>समाधान डिज़ाइन</t>
  </si>
  <si>
    <t>2.3</t>
  </si>
  <si>
    <t>डिज़ाइन की स्वीकृति</t>
  </si>
  <si>
    <t>3</t>
  </si>
  <si>
    <t>निर्माण</t>
  </si>
  <si>
    <t>3.1</t>
  </si>
  <si>
    <t>सिस्टम कॉन्फ़िगरेशन</t>
  </si>
  <si>
    <t>3.2</t>
  </si>
  <si>
    <t>इंटीग्रेशन</t>
  </si>
  <si>
    <t>3.3</t>
  </si>
  <si>
    <t>डेटा माइग्रेशन</t>
  </si>
  <si>
    <t>4</t>
  </si>
  <si>
    <t>परीक्षण और प्रशिक्षण</t>
  </si>
  <si>
    <t>4.1</t>
  </si>
  <si>
    <t>सिस्टम परीक्षण</t>
  </si>
  <si>
    <t>3.1; 3.2</t>
  </si>
  <si>
    <t>4.2</t>
  </si>
  <si>
    <t>उपयोगकर्ता स्वीकृति परीक्षण</t>
  </si>
  <si>
    <t>4.1; 3.3</t>
  </si>
  <si>
    <t>4.3</t>
  </si>
  <si>
    <t>उपयोगकर्ता प्रशिक्षण</t>
  </si>
  <si>
    <t>5</t>
  </si>
  <si>
    <t>गो-लाइव</t>
  </si>
  <si>
    <t>5.1</t>
  </si>
  <si>
    <t>4.2; 4.3</t>
  </si>
  <si>
    <t>5.2</t>
  </si>
  <si>
    <t>गो-लाइव के बाद गहन सहायता</t>
  </si>
  <si>
    <t>5.3</t>
  </si>
  <si>
    <t>परियोजना समापन</t>
  </si>
  <si>
    <t>1. सेल C2 में प्रोजेक्ट की शुरुआत की तारीख लिखें: योजना की हर तारीख उसके साथ खिसकती है।</t>
  </si>
  <si>
    <t>2. कॉलम D में अवधि बदलें: समाप्ति की तारीख और उस पर निर्भर टास्क फिर से गणना होते हैं, शनिवार और रविवार छोड़ते हुए।</t>
  </si>
  <si>
    <t>3. “पूर्ववर्ती टास्क” कॉलम में उन टास्क के WBS कोड होते हैं जिन पर हर पंक्ति निर्भर है (SS = स्टार्ट टू स्टार्ट, +10 = कार्य-दिवसों में लैग)।</t>
  </si>
  <si>
    <t>4. दाईं ओर के बार कंडीशनल फ़ॉर्मेटिंग से बनते हैं, हर हफ़्ते का एक कॉलम: टास्क के लिए नीला, फ़ेज़ के लिए गहरा, माइलस्टोन के लिए सुनहरा।</t>
  </si>
  <si>
    <t>5. पंक्ति जोड़ते समय ऊपर वाली पंक्ति से फ़ॉर्मूले कॉपी करें और उसके पूर्ववर्ती टास्क के रेफ़रेंस अपडेट करें।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</si>
</sst>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8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hi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hi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4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8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8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  <c r="V4" s="7">
        <f>U4+7</f>
        <v>46426</v>
      </c>
      <c r="W4" s="7">
        <f>V4+7</f>
        <v>46433</v>
      </c>
      <c r="X4" s="7">
        <f>W4+7</f>
        <v>46440</v>
      </c>
      <c r="Y4" s="7">
        <f>X4+7</f>
        <v>46447</v>
      </c>
      <c r="Z4" s="7">
        <f>Y4+7</f>
        <v>46454</v>
      </c>
      <c r="AA4" s="7">
        <f>Z4+7</f>
        <v>46461</v>
      </c>
      <c r="AB4" s="7">
        <f>AA4+7</f>
        <v>46468</v>
      </c>
    </row>
    <row r="5" spans="1:28" x14ac:dyDescent="0.25">
      <c r="A5" s="8" t="s">
        <v>10</v>
      </c>
      <c r="B5" s="9" t="s">
        <v>11</v>
      </c>
      <c r="C5" s="10">
        <f>MIN(C6,C7,C8)</f>
        <v>46328</v>
      </c>
      <c r="D5" s="8">
        <f>NETWORKDAYS(C5,E5)</f>
        <v>25</v>
      </c>
      <c r="E5" s="10">
        <f>MAX(E6,E7,E8)</f>
        <v>46360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</row>
    <row r="6" spans="1:28" x14ac:dyDescent="0.25">
      <c r="A6" s="13" t="s">
        <v>12</v>
      </c>
      <c r="B6" s="14" t="s">
        <v>13</v>
      </c>
      <c r="C6" s="15">
        <f>WORKDAY($C$2-1,1)</f>
        <v>46328</v>
      </c>
      <c r="D6" s="13">
        <v>10</v>
      </c>
      <c r="E6" s="15">
        <f>WORKDAY(C6,D6-1)</f>
        <v>46339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</row>
    <row r="7" spans="1:28" x14ac:dyDescent="0.25">
      <c r="A7" s="13" t="s">
        <v>14</v>
      </c>
      <c r="B7" s="14" t="s">
        <v>15</v>
      </c>
      <c r="C7" s="15">
        <f>MAX(WORKDAY($C$2-1,1),WORKDAY(E6,1))</f>
        <v>46342</v>
      </c>
      <c r="D7" s="13">
        <v>15</v>
      </c>
      <c r="E7" s="15">
        <f>WORKDAY(C7,D7-1)</f>
        <v>46360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</row>
    <row r="8" spans="1:28" x14ac:dyDescent="0.25">
      <c r="A8" s="13" t="s">
        <v>16</v>
      </c>
      <c r="B8" s="14" t="s">
        <v>17</v>
      </c>
      <c r="C8" s="15">
        <f>MAX(WORKDAY($C$2-1,1),E7)</f>
        <v>46360</v>
      </c>
      <c r="D8" s="13">
        <v>0</v>
      </c>
      <c r="E8" s="15">
        <f>C8</f>
        <v>46360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</row>
    <row r="9" spans="1:28" x14ac:dyDescent="0.25">
      <c r="A9" s="8" t="s">
        <v>18</v>
      </c>
      <c r="B9" s="9" t="s">
        <v>19</v>
      </c>
      <c r="C9" s="10">
        <f>MIN(C10,C11,C12)</f>
        <v>46363</v>
      </c>
      <c r="D9" s="8">
        <f>NETWORKDAYS(C9,E9)</f>
        <v>20</v>
      </c>
      <c r="E9" s="10">
        <f>MAX(E10,E11,E12)</f>
        <v>46388</v>
      </c>
      <c r="F9" s="8"/>
      <c r="G9" s="11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</row>
    <row r="10" spans="1:28" x14ac:dyDescent="0.25">
      <c r="A10" s="13" t="s">
        <v>20</v>
      </c>
      <c r="B10" s="14" t="s">
        <v>21</v>
      </c>
      <c r="C10" s="15">
        <f>MAX(WORKDAY($C$2-1,1),WORKDAY(E8,1))</f>
        <v>46363</v>
      </c>
      <c r="D10" s="13">
        <v>10</v>
      </c>
      <c r="E10" s="15">
        <f>WORKDAY(C10,D10-1)</f>
        <v>46374</v>
      </c>
      <c r="F10" s="13" t="s">
        <v>16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</row>
    <row r="11" spans="1:28" x14ac:dyDescent="0.25">
      <c r="A11" s="13" t="s">
        <v>22</v>
      </c>
      <c r="B11" s="14" t="s">
        <v>23</v>
      </c>
      <c r="C11" s="15">
        <f>MAX(WORKDAY($C$2-1,1),WORKDAY(E10,1))</f>
        <v>46377</v>
      </c>
      <c r="D11" s="13">
        <v>10</v>
      </c>
      <c r="E11" s="15">
        <f>WORKDAY(C11,D11-1)</f>
        <v>46388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</row>
    <row r="12" spans="1:28" x14ac:dyDescent="0.25">
      <c r="A12" s="13" t="s">
        <v>24</v>
      </c>
      <c r="B12" s="14" t="s">
        <v>25</v>
      </c>
      <c r="C12" s="15">
        <f>MAX(WORKDAY($C$2-1,1),E11)</f>
        <v>46388</v>
      </c>
      <c r="D12" s="13">
        <v>0</v>
      </c>
      <c r="E12" s="15">
        <f>C12</f>
        <v>46388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</row>
    <row r="13" spans="1:28" x14ac:dyDescent="0.25">
      <c r="A13" s="8" t="s">
        <v>26</v>
      </c>
      <c r="B13" s="9" t="s">
        <v>27</v>
      </c>
      <c r="C13" s="10">
        <f>MIN(C14,C15,C16)</f>
        <v>46391</v>
      </c>
      <c r="D13" s="8">
        <f>NETWORKDAYS(C13,E13)</f>
        <v>30</v>
      </c>
      <c r="E13" s="10">
        <f>MAX(E14,E15,E16)</f>
        <v>46430</v>
      </c>
      <c r="F13" s="8"/>
      <c r="G13" s="11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</row>
    <row r="14" spans="1:28" x14ac:dyDescent="0.25">
      <c r="A14" s="13" t="s">
        <v>28</v>
      </c>
      <c r="B14" s="14" t="s">
        <v>29</v>
      </c>
      <c r="C14" s="15">
        <f>MAX(WORKDAY($C$2-1,1),WORKDAY(E12,1))</f>
        <v>46391</v>
      </c>
      <c r="D14" s="13">
        <v>20</v>
      </c>
      <c r="E14" s="15">
        <f>WORKDAY(C14,D14-1)</f>
        <v>46416</v>
      </c>
      <c r="F14" s="13" t="s">
        <v>24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</row>
    <row r="15" spans="1:28" x14ac:dyDescent="0.25">
      <c r="A15" s="13" t="s">
        <v>30</v>
      </c>
      <c r="B15" s="14" t="s">
        <v>31</v>
      </c>
      <c r="C15" s="15">
        <f>MAX(WORKDAY($C$2-1,1),WORKDAY(E12,1))</f>
        <v>46391</v>
      </c>
      <c r="D15" s="13">
        <v>15</v>
      </c>
      <c r="E15" s="15">
        <f>WORKDAY(C15,D15-1)</f>
        <v>46409</v>
      </c>
      <c r="F15" s="13" t="s">
        <v>24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8" x14ac:dyDescent="0.25">
      <c r="A16" s="13" t="s">
        <v>32</v>
      </c>
      <c r="B16" s="14" t="s">
        <v>33</v>
      </c>
      <c r="C16" s="15">
        <f>MAX(WORKDAY($C$2-1,1),WORKDAY(E14,1))</f>
        <v>46419</v>
      </c>
      <c r="D16" s="13">
        <v>10</v>
      </c>
      <c r="E16" s="15">
        <f>WORKDAY(C16,D16-1)</f>
        <v>46430</v>
      </c>
      <c r="F16" s="13" t="s">
        <v>28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28" x14ac:dyDescent="0.25">
      <c r="A17" s="8" t="s">
        <v>34</v>
      </c>
      <c r="B17" s="9" t="s">
        <v>35</v>
      </c>
      <c r="C17" s="10">
        <f>MIN(C18,C19,C20)</f>
        <v>46419</v>
      </c>
      <c r="D17" s="8">
        <f>NETWORKDAYS(C17,E17)</f>
        <v>20</v>
      </c>
      <c r="E17" s="10">
        <f>MAX(E18,E19,E20)</f>
        <v>46444</v>
      </c>
      <c r="F17" s="8"/>
      <c r="G17" s="11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28" x14ac:dyDescent="0.25">
      <c r="A18" s="13" t="s">
        <v>36</v>
      </c>
      <c r="B18" s="14" t="s">
        <v>37</v>
      </c>
      <c r="C18" s="15">
        <f>MAX(WORKDAY($C$2-1,1),WORKDAY(E14,1),WORKDAY(E15,1))</f>
        <v>46419</v>
      </c>
      <c r="D18" s="13">
        <v>10</v>
      </c>
      <c r="E18" s="15">
        <f>WORKDAY(C18,D18-1)</f>
        <v>46430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28" x14ac:dyDescent="0.25">
      <c r="A19" s="13" t="s">
        <v>39</v>
      </c>
      <c r="B19" s="14" t="s">
        <v>40</v>
      </c>
      <c r="C19" s="15">
        <f>MAX(WORKDAY($C$2-1,1),WORKDAY(E18,1),WORKDAY(E16,1))</f>
        <v>46433</v>
      </c>
      <c r="D19" s="13">
        <v>10</v>
      </c>
      <c r="E19" s="15">
        <f>WORKDAY(C19,D19-1)</f>
        <v>46444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</row>
    <row r="20" spans="1:28" x14ac:dyDescent="0.25">
      <c r="A20" s="13" t="s">
        <v>42</v>
      </c>
      <c r="B20" s="14" t="s">
        <v>43</v>
      </c>
      <c r="C20" s="15">
        <f>MAX(WORKDAY($C$2-1,1),WORKDAY(E18,1))</f>
        <v>46433</v>
      </c>
      <c r="D20" s="13">
        <v>5</v>
      </c>
      <c r="E20" s="15">
        <f>WORKDAY(C20,D20-1)</f>
        <v>46437</v>
      </c>
      <c r="F20" s="13" t="s">
        <v>36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</row>
    <row r="21" spans="1:28" x14ac:dyDescent="0.25">
      <c r="A21" s="8" t="s">
        <v>44</v>
      </c>
      <c r="B21" s="9" t="s">
        <v>45</v>
      </c>
      <c r="C21" s="10">
        <f>MIN(C22,C23,C24)</f>
        <v>46444</v>
      </c>
      <c r="D21" s="8">
        <f>NETWORKDAYS(C21,E21)</f>
        <v>13</v>
      </c>
      <c r="E21" s="10">
        <f>MAX(E22,E23,E24)</f>
        <v>46462</v>
      </c>
      <c r="F21" s="8"/>
      <c r="G21" s="11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</row>
    <row r="22" spans="1:28" x14ac:dyDescent="0.25">
      <c r="A22" s="13" t="s">
        <v>46</v>
      </c>
      <c r="B22" s="14" t="s">
        <v>45</v>
      </c>
      <c r="C22" s="15">
        <f>MAX(WORKDAY($C$2-1,1),E19,E20)</f>
        <v>46444</v>
      </c>
      <c r="D22" s="13">
        <v>0</v>
      </c>
      <c r="E22" s="15">
        <f>C22</f>
        <v>46444</v>
      </c>
      <c r="F22" s="13" t="s">
        <v>47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</row>
    <row r="23" spans="1:28" x14ac:dyDescent="0.25">
      <c r="A23" s="13" t="s">
        <v>48</v>
      </c>
      <c r="B23" s="14" t="s">
        <v>49</v>
      </c>
      <c r="C23" s="15">
        <f>MAX(WORKDAY($C$2-1,1),WORKDAY(E22,1))</f>
        <v>46447</v>
      </c>
      <c r="D23" s="13">
        <v>10</v>
      </c>
      <c r="E23" s="15">
        <f>WORKDAY(C23,D23-1)</f>
        <v>46458</v>
      </c>
      <c r="F23" s="13" t="s">
        <v>46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</row>
    <row r="24" spans="1:28" x14ac:dyDescent="0.25">
      <c r="A24" s="13" t="s">
        <v>50</v>
      </c>
      <c r="B24" s="14" t="s">
        <v>51</v>
      </c>
      <c r="C24" s="15">
        <f>MAX(WORKDAY($C$2-1,1),WORKDAY(E23,1))</f>
        <v>46461</v>
      </c>
      <c r="D24" s="13">
        <v>2</v>
      </c>
      <c r="E24" s="15">
        <f>WORKDAY(C24,D24-1)</f>
        <v>46462</v>
      </c>
      <c r="F24" s="13" t="s">
        <v>48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</row>
  </sheetData>
  <mergeCells count="2">
    <mergeCell ref="A1:G1"/>
    <mergeCell ref="A3:G3"/>
  </mergeCells>
  <conditionalFormatting sqref="H5:AB24">
    <cfRule type="expression" dxfId="0" priority="1">
      <formula>AND($D5=0,$C5&gt;=H$4,$C5&lt;H$4+7)</formula>
    </cfRule>
  </conditionalFormatting>
  <conditionalFormatting sqref="H5:AB5">
    <cfRule type="expression" dxfId="1" priority="2">
      <formula>AND($C5&lt;=H$4+4,$E5&gt;=H$4)</formula>
    </cfRule>
  </conditionalFormatting>
  <conditionalFormatting sqref="H9:AB9">
    <cfRule type="expression" dxfId="2" priority="2">
      <formula>AND($C9&lt;=H$4+4,$E9&gt;=H$4)</formula>
    </cfRule>
  </conditionalFormatting>
  <conditionalFormatting sqref="H13:AB13">
    <cfRule type="expression" dxfId="3" priority="2">
      <formula>AND($C13&lt;=H$4+4,$E13&gt;=H$4)</formula>
    </cfRule>
  </conditionalFormatting>
  <conditionalFormatting sqref="H17:AB17">
    <cfRule type="expression" dxfId="4" priority="2">
      <formula>AND($C17&lt;=H$4+4,$E17&gt;=H$4)</formula>
    </cfRule>
  </conditionalFormatting>
  <conditionalFormatting sqref="H21:AB21">
    <cfRule type="expression" dxfId="5" priority="2">
      <formula>AND($C21&lt;=H$4+4,$E21&gt;=H$4)</formula>
    </cfRule>
  </conditionalFormatting>
  <conditionalFormatting sqref="H5:AB24">
    <cfRule type="expression" dxfId="6" priority="3">
      <formula>AND($G5&gt;0,AND($C5&lt;=H$4+4,$E5&gt;=H$4),H$4&lt;$C5+($E5-$C5+1)*$G5)</formula>
    </cfRule>
    <cfRule type="expression" dxfId="7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52</v>
      </c>
    </row>
    <row r="4" spans="1:1" x14ac:dyDescent="0.25">
      <c r="A4" s="18" t="s">
        <v>53</v>
      </c>
    </row>
    <row r="5" spans="1:1" x14ac:dyDescent="0.25">
      <c r="A5" s="18" t="s">
        <v>54</v>
      </c>
    </row>
    <row r="6" spans="1:1" x14ac:dyDescent="0.25">
      <c r="A6" s="18" t="s">
        <v>55</v>
      </c>
    </row>
    <row r="7" spans="1:1" x14ac:dyDescent="0.25">
      <c r="A7" s="18" t="s">
        <v>56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 चार्ट</vt:lpstr>
      <vt:lpstr>निर्देश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ERP/CRM कार्यान्वयन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