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kcja" state="visible" r:id="rId5"/>
  </sheets>
  <calcPr calcId="171027"/>
</workbook>
</file>

<file path=xl/sharedStrings.xml><?xml version="1.0" encoding="utf-8"?>
<sst xmlns="http://schemas.openxmlformats.org/spreadsheetml/2006/main" count="66" uniqueCount="54">
  <si>
    <t>Wdrożenie nowego pracownika</t>
  </si>
  <si>
    <t>Rozpoczęcie projektu</t>
  </si>
  <si>
    <t>Darmowy szablon Planitude · planitude.app</t>
  </si>
  <si>
    <t>WBS</t>
  </si>
  <si>
    <t>Zadanie</t>
  </si>
  <si>
    <t>Rozpoczęcie</t>
  </si>
  <si>
    <t>Czas trwania (dni robocze)</t>
  </si>
  <si>
    <t>Zakończenie</t>
  </si>
  <si>
    <t>Poprzedniki</t>
  </si>
  <si>
    <t>% ukończenia</t>
  </si>
  <si>
    <t>1</t>
  </si>
  <si>
    <t>Przed pierwszym dniem</t>
  </si>
  <si>
    <t>1.1</t>
  </si>
  <si>
    <t>Oferta i umowa</t>
  </si>
  <si>
    <t>1.2</t>
  </si>
  <si>
    <t>Umowa podpisana</t>
  </si>
  <si>
    <t>1.3</t>
  </si>
  <si>
    <t>Sprzęt, konta i dostępy</t>
  </si>
  <si>
    <t>1.4</t>
  </si>
  <si>
    <t>Wyznaczenie opiekuna</t>
  </si>
  <si>
    <t>1.5</t>
  </si>
  <si>
    <t>Pakiet powitalny</t>
  </si>
  <si>
    <t>2</t>
  </si>
  <si>
    <t>Pierwszy tydzień</t>
  </si>
  <si>
    <t>2.1</t>
  </si>
  <si>
    <t>Pierwszy dzień</t>
  </si>
  <si>
    <t>1.3; 1.4; 1.5</t>
  </si>
  <si>
    <t>2.2</t>
  </si>
  <si>
    <t>Poznanie firmy i zespołu</t>
  </si>
  <si>
    <t>2.3</t>
  </si>
  <si>
    <t>Formalności kadrowe</t>
  </si>
  <si>
    <t>2.4</t>
  </si>
  <si>
    <t>Szkolenie z narzędzi</t>
  </si>
  <si>
    <t>3</t>
  </si>
  <si>
    <t>Pierwszy miesiąc</t>
  </si>
  <si>
    <t>3.1</t>
  </si>
  <si>
    <t>Szkolenie stanowiskowe</t>
  </si>
  <si>
    <t>3.2</t>
  </si>
  <si>
    <t>Pierwsze zadanie pod opieką</t>
  </si>
  <si>
    <t>3.1SS+5</t>
  </si>
  <si>
    <t>3.3</t>
  </si>
  <si>
    <t>Rozmowa po 30 dniach</t>
  </si>
  <si>
    <t>4</t>
  </si>
  <si>
    <t>Pierwsze 90 dni</t>
  </si>
  <si>
    <t>4.1</t>
  </si>
  <si>
    <t>Ustalenie celów</t>
  </si>
  <si>
    <t>4.2</t>
  </si>
  <si>
    <t>Ocena po 90 dniach</t>
  </si>
  <si>
    <t>4.1FS+40; 3.2</t>
  </si>
  <si>
    <t>1. Wpisz datę rozpoczęcia projektu w komórce C2: wszystkie daty w planie przesuną się razem z nią.</t>
  </si>
  <si>
    <t>2. Zmień czas trwania w kolumnie D: data zakończenia i zadania od niego zależne zostaną przeliczone, z pominięciem sobót i niedziel.</t>
  </si>
  <si>
    <t>3. W kolumnie Poprzedniki są kody WBS zadań, od których zależy dany wiersz (SS = rozpoczęcie-rozpoczęcie, +10 = opóźnienie w dniach roboczych).</t>
  </si>
  <si>
    <t>4. Paski po prawej stronie rysuje formatowanie warunkowe, jedna kolumna na tydzień: niebieskie dla zadań, ciemne dla etapów, złote dla kamieni milowych.</t>
  </si>
  <si>
    <t>5. Gdy dodajesz wiersz, skopiuj formuły z wiersza powyżej i zaktualizuj odwołania do jego poprzedników.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</si>
</sst>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l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l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2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MIN(C6,C7,C8,C9,C10)</f>
        <v>46328</v>
      </c>
      <c r="D5" s="8">
        <f>NETWORKDAYS(C5,E5)</f>
        <v>5</v>
      </c>
      <c r="E5" s="10">
        <f>MAX(E6,E7,E8,E9,E10)</f>
        <v>46332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MAX(WORKDAY($C$2-1,1),E6)</f>
        <v>46329</v>
      </c>
      <c r="D7" s="13">
        <v>0</v>
      </c>
      <c r="E7" s="15">
        <f>C7</f>
        <v>46329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46330</v>
      </c>
      <c r="D8" s="13">
        <v>3</v>
      </c>
      <c r="E8" s="15">
        <f>WORKDAY(C8,D8-1)</f>
        <v>46332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46330</v>
      </c>
      <c r="D9" s="13">
        <v>1</v>
      </c>
      <c r="E9" s="15">
        <f>WORKDAY(C9,D9-1)</f>
        <v>46330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MAX(WORKDAY($C$2-1,1),WORKDAY(E7,1))</f>
        <v>46330</v>
      </c>
      <c r="D10" s="13">
        <v>1</v>
      </c>
      <c r="E10" s="15">
        <f>WORKDAY(C10,D10-1)</f>
        <v>46330</v>
      </c>
      <c r="F10" s="13" t="s">
        <v>14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8" t="s">
        <v>22</v>
      </c>
      <c r="B11" s="9" t="s">
        <v>23</v>
      </c>
      <c r="C11" s="10">
        <f>MIN(C12,C13,C14,C15)</f>
        <v>46332</v>
      </c>
      <c r="D11" s="8">
        <f>NETWORKDAYS(C11,E11)</f>
        <v>5</v>
      </c>
      <c r="E11" s="10">
        <f>MAX(E12,E13,E14,E15)</f>
        <v>46338</v>
      </c>
      <c r="F11" s="8"/>
      <c r="G11" s="11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MAX(WORKDAY($C$2-1,1),E8,E9,E10)</f>
        <v>46332</v>
      </c>
      <c r="D12" s="13">
        <v>0</v>
      </c>
      <c r="E12" s="15">
        <f>C12</f>
        <v>46332</v>
      </c>
      <c r="F12" s="13" t="s">
        <v>26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27</v>
      </c>
      <c r="B13" s="14" t="s">
        <v>28</v>
      </c>
      <c r="C13" s="15">
        <f>MAX(WORKDAY($C$2-1,1),WORKDAY(E12,1))</f>
        <v>46335</v>
      </c>
      <c r="D13" s="13">
        <v>1</v>
      </c>
      <c r="E13" s="15">
        <f>WORKDAY(C13,D13-1)</f>
        <v>46335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29</v>
      </c>
      <c r="B14" s="14" t="s">
        <v>30</v>
      </c>
      <c r="C14" s="15">
        <f>MAX(WORKDAY($C$2-1,1),WORKDAY(E12,1))</f>
        <v>46335</v>
      </c>
      <c r="D14" s="13">
        <v>1</v>
      </c>
      <c r="E14" s="15">
        <f>WORKDAY(C14,D14-1)</f>
        <v>46335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31</v>
      </c>
      <c r="B15" s="14" t="s">
        <v>32</v>
      </c>
      <c r="C15" s="15">
        <f>MAX(WORKDAY($C$2-1,1),WORKDAY(E13,1))</f>
        <v>46336</v>
      </c>
      <c r="D15" s="13">
        <v>3</v>
      </c>
      <c r="E15" s="15">
        <f>WORKDAY(C15,D15-1)</f>
        <v>46338</v>
      </c>
      <c r="F15" s="13" t="s">
        <v>27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8" t="s">
        <v>33</v>
      </c>
      <c r="B16" s="9" t="s">
        <v>34</v>
      </c>
      <c r="C16" s="10">
        <f>MIN(C17,C18,C19)</f>
        <v>46339</v>
      </c>
      <c r="D16" s="8">
        <f>NETWORKDAYS(C16,E16)</f>
        <v>15</v>
      </c>
      <c r="E16" s="10">
        <f>MAX(E17,E18,E19)</f>
        <v>46359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35</v>
      </c>
      <c r="B17" s="14" t="s">
        <v>36</v>
      </c>
      <c r="C17" s="15">
        <f>MAX(WORKDAY($C$2-1,1),WORKDAY(E15,1))</f>
        <v>46339</v>
      </c>
      <c r="D17" s="13">
        <v>10</v>
      </c>
      <c r="E17" s="15">
        <f>WORKDAY(C17,D17-1)</f>
        <v>46352</v>
      </c>
      <c r="F17" s="13" t="s">
        <v>31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37</v>
      </c>
      <c r="B18" s="14" t="s">
        <v>38</v>
      </c>
      <c r="C18" s="15">
        <f>MAX(WORKDAY($C$2-1,1),WORKDAY(C17,5))</f>
        <v>46346</v>
      </c>
      <c r="D18" s="13">
        <v>10</v>
      </c>
      <c r="E18" s="15">
        <f>WORKDAY(C18,D18-1)</f>
        <v>46359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40</v>
      </c>
      <c r="B19" s="14" t="s">
        <v>41</v>
      </c>
      <c r="C19" s="15">
        <f>MAX(WORKDAY($C$2-1,1),E17)</f>
        <v>46352</v>
      </c>
      <c r="D19" s="13">
        <v>0</v>
      </c>
      <c r="E19" s="15">
        <f>C19</f>
        <v>46352</v>
      </c>
      <c r="F19" s="13" t="s">
        <v>35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8" t="s">
        <v>42</v>
      </c>
      <c r="B20" s="9" t="s">
        <v>43</v>
      </c>
      <c r="C20" s="10">
        <f>MIN(C21,C22)</f>
        <v>46353</v>
      </c>
      <c r="D20" s="8">
        <f>NETWORKDAYS(C20,E20)</f>
        <v>42</v>
      </c>
      <c r="E20" s="10">
        <f>MAX(E21,E22)</f>
        <v>46412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MAX(WORKDAY($C$2-1,1),WORKDAY(E19,1))</f>
        <v>46353</v>
      </c>
      <c r="D21" s="13">
        <v>2</v>
      </c>
      <c r="E21" s="15">
        <f>WORKDAY(C21,D21-1)</f>
        <v>46356</v>
      </c>
      <c r="F21" s="13" t="s">
        <v>40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46</v>
      </c>
      <c r="B22" s="14" t="s">
        <v>47</v>
      </c>
      <c r="C22" s="15">
        <f>MAX(WORKDAY($C$2-1,1),WORKDAY(E21,40),E18)</f>
        <v>46412</v>
      </c>
      <c r="D22" s="13">
        <v>0</v>
      </c>
      <c r="E22" s="15">
        <f>C22</f>
        <v>46412</v>
      </c>
      <c r="F22" s="13" t="s">
        <v>48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</sheetData>
  <mergeCells count="2">
    <mergeCell ref="A1:G1"/>
    <mergeCell ref="A3:G3"/>
  </mergeCells>
  <conditionalFormatting sqref="H5:U22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1:U11">
    <cfRule type="expression" dxfId="2" priority="2">
      <formula>AND($C11&lt;=H$4+4,$E11&gt;=H$4)</formula>
    </cfRule>
  </conditionalFormatting>
  <conditionalFormatting sqref="H16:U16">
    <cfRule type="expression" dxfId="3" priority="2">
      <formula>AND($C16&lt;=H$4+4,$E16&gt;=H$4)</formula>
    </cfRule>
  </conditionalFormatting>
  <conditionalFormatting sqref="H20:U20">
    <cfRule type="expression" dxfId="4" priority="2">
      <formula>AND($C20&lt;=H$4+4,$E20&gt;=H$4)</formula>
    </cfRule>
  </conditionalFormatting>
  <conditionalFormatting sqref="H5:U22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49</v>
      </c>
    </row>
    <row r="4" spans="1:1" x14ac:dyDescent="0.25">
      <c r="A4" s="18" t="s">
        <v>50</v>
      </c>
    </row>
    <row r="5" spans="1:1" x14ac:dyDescent="0.25">
      <c r="A5" s="18" t="s">
        <v>51</v>
      </c>
    </row>
    <row r="6" spans="1:1" x14ac:dyDescent="0.25">
      <c r="A6" s="18" t="s">
        <v>52</v>
      </c>
    </row>
    <row r="7" spans="1:1" x14ac:dyDescent="0.25">
      <c r="A7" s="18" t="s">
        <v>53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Instrukcja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Wdrożenie nowego pracownika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