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cja" state="visible" r:id="rId5"/>
  </sheets>
  <calcPr calcId="171027"/>
</workbook>
</file>

<file path=xl/sharedStrings.xml><?xml version="1.0" encoding="utf-8"?>
<sst xmlns="http://schemas.openxmlformats.org/spreadsheetml/2006/main" count="72" uniqueCount="59">
  <si>
    <t>Ślub i wesele</t>
  </si>
  <si>
    <t>Rozpoczęcie projektu</t>
  </si>
  <si>
    <t>Darmowy szablon Planitude · planitude.app</t>
  </si>
  <si>
    <t>WBS</t>
  </si>
  <si>
    <t>Zadanie</t>
  </si>
  <si>
    <t>Rozpoczęcie</t>
  </si>
  <si>
    <t>Czas trwania (dni robocze)</t>
  </si>
  <si>
    <t>Zakończenie</t>
  </si>
  <si>
    <t>Poprzedniki</t>
  </si>
  <si>
    <t>% ukończenia</t>
  </si>
  <si>
    <t>1</t>
  </si>
  <si>
    <t>Podstawy</t>
  </si>
  <si>
    <t>1.1</t>
  </si>
  <si>
    <t>Budżet i lista gości</t>
  </si>
  <si>
    <t>1.2</t>
  </si>
  <si>
    <t>Wybór daty</t>
  </si>
  <si>
    <t>1.3</t>
  </si>
  <si>
    <t>Rezerwacja sali</t>
  </si>
  <si>
    <t>1.4</t>
  </si>
  <si>
    <t>Ceremonia i dokumenty</t>
  </si>
  <si>
    <t>2</t>
  </si>
  <si>
    <t>Usługodawcy</t>
  </si>
  <si>
    <t>2.1</t>
  </si>
  <si>
    <t>Fotograf i kamerzysta</t>
  </si>
  <si>
    <t>2.2</t>
  </si>
  <si>
    <t>Catering i menu</t>
  </si>
  <si>
    <t>2.3</t>
  </si>
  <si>
    <t>Muzyka</t>
  </si>
  <si>
    <t>2.4</t>
  </si>
  <si>
    <t>Kwiaty i dekoracje</t>
  </si>
  <si>
    <t>2.5</t>
  </si>
  <si>
    <t>Suknia i garnitur</t>
  </si>
  <si>
    <t>3</t>
  </si>
  <si>
    <t>Zaproszenia</t>
  </si>
  <si>
    <t>3.1</t>
  </si>
  <si>
    <t>Zapisz datę</t>
  </si>
  <si>
    <t>3.2</t>
  </si>
  <si>
    <t>Wysyłka zaproszeń</t>
  </si>
  <si>
    <t>3.1FS+20</t>
  </si>
  <si>
    <t>3.3</t>
  </si>
  <si>
    <t>Zbieranie potwierdzeń</t>
  </si>
  <si>
    <t>4</t>
  </si>
  <si>
    <t>Ostatnie szczegóły</t>
  </si>
  <si>
    <t>4.1</t>
  </si>
  <si>
    <t>Plan rozmieszczenia gości</t>
  </si>
  <si>
    <t>4.2</t>
  </si>
  <si>
    <t>Ostatnie spotkania z usługodawcami</t>
  </si>
  <si>
    <t>4.1; 2.1; 2.2; 2.3; 2.4</t>
  </si>
  <si>
    <t>4.3</t>
  </si>
  <si>
    <t>Próba ceremonii</t>
  </si>
  <si>
    <t>4.2; 1.4</t>
  </si>
  <si>
    <t>4.4</t>
  </si>
  <si>
    <t>Wielki dzień</t>
  </si>
  <si>
    <t>4.3; 2.5</t>
  </si>
  <si>
    <t>1. Wpisz datę rozpoczęcia projektu w komórce C2: wszystkie daty w planie przesuną się razem z nią.</t>
  </si>
  <si>
    <t>2. Zmień czas trwania w kolumnie D: data zakończenia i zadania od niego zależne zostaną przeliczone, z pominięciem sobót i niedziel.</t>
  </si>
  <si>
    <t>3. W kolumnie Poprzedniki są kody WBS zadań, od których zależy dany wiersz (SS = rozpoczęcie-rozpoczęcie, +10 = opóźnienie w dniach roboczych).</t>
  </si>
  <si>
    <t>4. Paski po prawej stronie rysuje formatowanie warunkowe, jedna kolumna na tydzień: niebieskie dla zadań, ciemne dla etapów, złote dla kamieni milowych.</t>
  </si>
  <si>
    <t>5. Gdy dodajesz wiersz, skopiuj formuły z wiersza powyżej i zaktualizuj odwołania do jego poprzedników.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</si>
</sst>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l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l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2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46337</v>
      </c>
      <c r="D8" s="13">
        <v>3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46337</v>
      </c>
      <c r="D9" s="13">
        <v>5</v>
      </c>
      <c r="E9" s="15">
        <f>WORKDAY(C9,D9-1)</f>
        <v>46343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8" t="s">
        <v>20</v>
      </c>
      <c r="B10" s="9" t="s">
        <v>21</v>
      </c>
      <c r="C10" s="10">
        <f>MIN(C11,C12,C13,C14,C15)</f>
        <v>46337</v>
      </c>
      <c r="D10" s="8">
        <f>NETWORKDAYS(C10,E10)</f>
        <v>30</v>
      </c>
      <c r="E10" s="10">
        <f>MAX(E11,E12,E13,E14,E15)</f>
        <v>46378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MAX(WORKDAY($C$2-1,1),WORKDAY(E8,1))</f>
        <v>46342</v>
      </c>
      <c r="D11" s="13">
        <v>5</v>
      </c>
      <c r="E11" s="15">
        <f>WORKDAY(C11,D11-1)</f>
        <v>46346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MAX(WORKDAY($C$2-1,1),WORKDAY(E8,1))</f>
        <v>46342</v>
      </c>
      <c r="D12" s="13">
        <v>10</v>
      </c>
      <c r="E12" s="15">
        <f>WORKDAY(C12,D12-1)</f>
        <v>46353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26</v>
      </c>
      <c r="B13" s="14" t="s">
        <v>27</v>
      </c>
      <c r="C13" s="15">
        <f>MAX(WORKDAY($C$2-1,1),WORKDAY(E8,1))</f>
        <v>46342</v>
      </c>
      <c r="D13" s="13">
        <v>5</v>
      </c>
      <c r="E13" s="15">
        <f>WORKDAY(C13,D13-1)</f>
        <v>46346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MAX(WORKDAY($C$2-1,1),WORKDAY(E8,1))</f>
        <v>46342</v>
      </c>
      <c r="D14" s="13">
        <v>5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46337</v>
      </c>
      <c r="D15" s="13">
        <v>30</v>
      </c>
      <c r="E15" s="15">
        <f>WORKDAY(C15,D15-1)</f>
        <v>46378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32</v>
      </c>
      <c r="B16" s="9" t="s">
        <v>33</v>
      </c>
      <c r="C16" s="10">
        <f>MIN(C17,C18,C19)</f>
        <v>46342</v>
      </c>
      <c r="D16" s="8">
        <f>NETWORKDAYS(C16,E16)</f>
        <v>48</v>
      </c>
      <c r="E16" s="10">
        <f>MAX(E17,E18,E19)</f>
        <v>46407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MAX(WORKDAY($C$2-1,1),WORKDAY(E8,1))</f>
        <v>46342</v>
      </c>
      <c r="D17" s="13">
        <v>3</v>
      </c>
      <c r="E17" s="15">
        <f>WORKDAY(C17,D17-1)</f>
        <v>46344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36</v>
      </c>
      <c r="B18" s="14" t="s">
        <v>37</v>
      </c>
      <c r="C18" s="15">
        <f>MAX(WORKDAY($C$2-1,1),WORKDAY(E17,21))</f>
        <v>46373</v>
      </c>
      <c r="D18" s="13">
        <v>5</v>
      </c>
      <c r="E18" s="15">
        <f>WORKDAY(C18,D18-1)</f>
        <v>46379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MAX(WORKDAY($C$2-1,1),WORKDAY(E18,1))</f>
        <v>46380</v>
      </c>
      <c r="D19" s="13">
        <v>20</v>
      </c>
      <c r="E19" s="15">
        <f>WORKDAY(C19,D19-1)</f>
        <v>46407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41</v>
      </c>
      <c r="B20" s="9" t="s">
        <v>42</v>
      </c>
      <c r="C20" s="10">
        <f>MIN(C21,C22,C23,C24)</f>
        <v>46408</v>
      </c>
      <c r="D20" s="8">
        <f>NETWORKDAYS(C20,E20)</f>
        <v>7</v>
      </c>
      <c r="E20" s="10">
        <f>MAX(E21,E22,E23,E24)</f>
        <v>46416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43</v>
      </c>
      <c r="B21" s="14" t="s">
        <v>44</v>
      </c>
      <c r="C21" s="15">
        <f>MAX(WORKDAY($C$2-1,1),WORKDAY(E19,1))</f>
        <v>46408</v>
      </c>
      <c r="D21" s="13">
        <v>3</v>
      </c>
      <c r="E21" s="15">
        <f>WORKDAY(C21,D21-1)</f>
        <v>46412</v>
      </c>
      <c r="F21" s="13" t="s">
        <v>39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45</v>
      </c>
      <c r="B22" s="14" t="s">
        <v>46</v>
      </c>
      <c r="C22" s="15">
        <f>MAX(WORKDAY($C$2-1,1),WORKDAY(E21,1),WORKDAY(E11,1),WORKDAY(E12,1),WORKDAY(E13,1),WORKDAY(E14,1))</f>
        <v>46413</v>
      </c>
      <c r="D22" s="13">
        <v>3</v>
      </c>
      <c r="E22" s="15">
        <f>WORKDAY(C22,D22-1)</f>
        <v>46415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MAX(WORKDAY($C$2-1,1),WORKDAY(E22,1),WORKDAY(E9,1))</f>
        <v>46416</v>
      </c>
      <c r="D23" s="13">
        <v>1</v>
      </c>
      <c r="E23" s="15">
        <f>WORKDAY(C23,D23-1)</f>
        <v>46416</v>
      </c>
      <c r="F23" s="13" t="s">
        <v>50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13" t="s">
        <v>51</v>
      </c>
      <c r="B24" s="14" t="s">
        <v>52</v>
      </c>
      <c r="C24" s="15">
        <f>MAX(WORKDAY($C$2-1,1),E23,E15)</f>
        <v>46416</v>
      </c>
      <c r="D24" s="13">
        <v>0</v>
      </c>
      <c r="E24" s="15">
        <f>C24</f>
        <v>46416</v>
      </c>
      <c r="F24" s="13" t="s">
        <v>53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</sheetData>
  <mergeCells count="2">
    <mergeCell ref="A1:G1"/>
    <mergeCell ref="A3:G3"/>
  </mergeCells>
  <conditionalFormatting sqref="H5:U24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0:U10">
    <cfRule type="expression" dxfId="2" priority="2">
      <formula>AND($C10&lt;=H$4+4,$E10&gt;=H$4)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54</v>
      </c>
    </row>
    <row r="4" spans="1:1" x14ac:dyDescent="0.25">
      <c r="A4" s="18" t="s">
        <v>55</v>
      </c>
    </row>
    <row r="5" spans="1:1" x14ac:dyDescent="0.25">
      <c r="A5" s="18" t="s">
        <v>56</v>
      </c>
    </row>
    <row r="6" spans="1:1" x14ac:dyDescent="0.25">
      <c r="A6" s="18" t="s">
        <v>57</v>
      </c>
    </row>
    <row r="7" spans="1:1" x14ac:dyDescent="0.25">
      <c r="A7" s="18" t="s">
        <v>58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Instrukcja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Ślub i wesele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