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Gantt" state="visible" r:id="rId4"/>
    <sheet sheetId="2" name="Instruktioner" state="visible" r:id="rId5"/>
  </sheets>
  <calcPr calcId="171027"/>
</workbook>
</file>

<file path=xl/sharedStrings.xml><?xml version="1.0" encoding="utf-8"?>
<sst xmlns="http://schemas.openxmlformats.org/spreadsheetml/2006/main" count="63" uniqueCount="52">
  <si>
    <t>Produkt- eller applansering</t>
  </si>
  <si>
    <t>Projektstart</t>
  </si>
  <si>
    <t>Gratis mall från Planitude · planitude.app</t>
  </si>
  <si>
    <t>WBS</t>
  </si>
  <si>
    <t>Aktivitet</t>
  </si>
  <si>
    <t>Start</t>
  </si>
  <si>
    <t>Varaktighet (arbetsdagar)</t>
  </si>
  <si>
    <t>Slut</t>
  </si>
  <si>
    <t>Föregångare</t>
  </si>
  <si>
    <t>% klart</t>
  </si>
  <si>
    <t>1</t>
  </si>
  <si>
    <t>Strategi</t>
  </si>
  <si>
    <t>1.1</t>
  </si>
  <si>
    <t>Marknadsundersökning</t>
  </si>
  <si>
    <t>1.2</t>
  </si>
  <si>
    <t>Positionering och prissättning</t>
  </si>
  <si>
    <t>1.3</t>
  </si>
  <si>
    <t>Lanseringsplan</t>
  </si>
  <si>
    <t>2</t>
  </si>
  <si>
    <t>Utveckling</t>
  </si>
  <si>
    <t>2.1</t>
  </si>
  <si>
    <t>MVP-utveckling</t>
  </si>
  <si>
    <t>2.2</t>
  </si>
  <si>
    <t>Betatestning</t>
  </si>
  <si>
    <t>2.3</t>
  </si>
  <si>
    <t>Åtgärder efter feedback</t>
  </si>
  <si>
    <t>3</t>
  </si>
  <si>
    <t>Go-to-market</t>
  </si>
  <si>
    <t>3.1</t>
  </si>
  <si>
    <t>Landningssida</t>
  </si>
  <si>
    <t>3.2</t>
  </si>
  <si>
    <t>Pressmaterial</t>
  </si>
  <si>
    <t>3.3</t>
  </si>
  <si>
    <t>Appbutiksvisning</t>
  </si>
  <si>
    <t>3.4</t>
  </si>
  <si>
    <t>Kampanjförberedelser</t>
  </si>
  <si>
    <t>3.1; 3.2</t>
  </si>
  <si>
    <t>4</t>
  </si>
  <si>
    <t>Lansering</t>
  </si>
  <si>
    <t>4.1</t>
  </si>
  <si>
    <t>Lanseringsdag</t>
  </si>
  <si>
    <t>2.3; 3.3; 3.4; 1.3</t>
  </si>
  <si>
    <t>4.2</t>
  </si>
  <si>
    <t>Lanseringskampanj</t>
  </si>
  <si>
    <t>4.3</t>
  </si>
  <si>
    <t>Resultatuppföljning efter 30 dagar</t>
  </si>
  <si>
    <t>4.2FS+10</t>
  </si>
  <si>
    <t>1. Skriv projektets startdatum i cell C2: alla datum i planen flyttas med.</t>
  </si>
  <si>
    <t>2. Ändra en varaktighet i kolumn D: slutdatumet och de aktiviteter som beror på det räknas om, och lördagar och söndagar hoppas över.</t>
  </si>
  <si>
    <t>3. Kolumnen Föregångare anger WBS-koderna för de aktiviteter som varje rad beror på (SS = start-till-start, +10 = fördröjning i arbetsdagar).</t>
  </si>
  <si>
    <t>4. Staplarna till höger ritas med villkorsstyrd formatering, en kolumn per vecka: blått för aktiviteter, mörkt för faser och guld för milstolpar.</t>
  </si>
  <si>
    <t>5. När du lägger till en rad kopierar du formlerna från raden ovanför och uppdaterar referenserna till dess föregångare.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</si>
</sst>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 mmm"/>
  </numFmts>
  <fonts count="8" x14ac:knownFonts="1">
    <font>
      <color theme="1"/>
      <family val="2"/>
      <scheme val="minor"/>
      <sz val="11"/>
      <name val="Calibri"/>
    </font>
    <font>
      <b/>
      <color rgb="FF111827"/>
      <sz val="16"/>
    </font>
    <font>
      <b/>
    </font>
    <font>
      <i/>
      <color rgb="FF6B7280"/>
      <sz val="9"/>
    </font>
    <font>
      <b/>
      <color rgb="FFFFFFFF"/>
    </font>
    <font>
      <b/>
      <color rgb="FFFFFFFF"/>
      <sz val="9"/>
    </font>
    <font>
      <b/>
      <sz val="14"/>
    </font>
    <font>
      <u/>
      <color rgb="FF4F46E5"/>
    </font>
  </fonts>
  <fills count="5">
    <fill>
      <patternFill patternType="none"/>
    </fill>
    <fill>
      <patternFill patternType="gray125"/>
    </fill>
    <fill>
      <patternFill patternType="solid">
        <fgColor rgb="FFFEF3C7"/>
      </patternFill>
    </fill>
    <fill>
      <patternFill patternType="solid">
        <fgColor rgb="FF4F46E5"/>
      </patternFill>
    </fill>
    <fill>
      <patternFill patternType="solid">
        <fgColor rgb="FFEEF2FF"/>
      </patternFill>
    </fill>
  </fills>
  <borders count="4"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/>
      <right/>
      <top/>
      <bottom style="hair">
        <color rgb="FFE5E7EB"/>
      </bottom>
      <diagonal/>
    </border>
    <border>
      <left style="hair">
        <color rgb="FFE5E7EB"/>
      </left>
      <right/>
      <top/>
      <bottom style="hair">
        <color rgb="FFE5E7EB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14" fontId="2" fillId="2" borderId="1" xfId="0" applyNumberFormat="1" applyFont="1" applyFill="1" applyBorder="1"/>
    <xf numFmtId="0" fontId="3" fillId="0" borderId="0" xfId="0" applyFont="1"/>
    <xf numFmtId="0" fontId="4" fillId="3" borderId="0" xfId="0" applyFont="1" applyFill="1" applyAlignment="1">
      <alignment horizontal="center" vertical="center" wrapText="1"/>
    </xf>
    <xf numFmtId="0" fontId="4" fillId="3" borderId="0" xfId="0" applyFont="1" applyFill="1" applyAlignment="1">
      <alignment vertical="center" wrapText="1"/>
    </xf>
    <xf numFmtId="164" fontId="5" fillId="3" borderId="0" xfId="0" applyNumberFormat="1" applyFont="1" applyFill="1" applyAlignment="1">
      <alignment horizontal="center" vertical="center" textRotation="90"/>
    </xf>
    <xf numFmtId="0" fontId="2" fillId="4" borderId="2" xfId="0" applyFont="1" applyFill="1" applyBorder="1" applyAlignment="1">
      <alignment horizontal="center"/>
    </xf>
    <xf numFmtId="0" fontId="2" fillId="4" borderId="2" xfId="0" applyFont="1" applyFill="1" applyBorder="1" applyAlignment="1"/>
    <xf numFmtId="14" fontId="2" fillId="4" borderId="2" xfId="0" applyNumberFormat="1" applyFont="1" applyFill="1" applyBorder="1" applyAlignment="1">
      <alignment horizontal="center"/>
    </xf>
    <xf numFmtId="9" fontId="2" fillId="4" borderId="2" xfId="0" applyNumberFormat="1" applyFont="1" applyFill="1" applyBorder="1" applyAlignment="1">
      <alignment horizontal="center"/>
    </xf>
    <xf numFmtId="0" fontId="0" fillId="0" borderId="3" xfId="0" applyBorder="1"/>
    <xf numFmtId="0" fontId="0" fillId="0" borderId="2" xfId="0" applyBorder="1" applyAlignment="1">
      <alignment horizontal="center"/>
    </xf>
    <xf numFmtId="0" fontId="0" fillId="0" borderId="2" xfId="0" applyBorder="1" applyAlignment="1">
      <alignment indent="2"/>
    </xf>
    <xf numFmtId="14" fontId="0" fillId="0" borderId="2" xfId="0" applyNumberFormat="1" applyBorder="1" applyAlignment="1">
      <alignment horizontal="center"/>
    </xf>
    <xf numFmtId="9" fontId="0" fillId="0" borderId="2" xfId="0" applyNumberFormat="1" applyBorder="1" applyAlignment="1">
      <alignment horizontal="center"/>
    </xf>
    <xf numFmtId="0" fontId="6" fillId="0" borderId="0" xfId="0" applyFont="1"/>
    <xf numFmtId="0" fontId="0" fillId="0" borderId="0" xfId="0" applyAlignment="1">
      <alignment vertical="top" wrapText="1"/>
    </xf>
    <xf numFmtId="0" fontId="7" fillId="0" borderId="0" xfId="0" applyFont="1"/>
  </cellXfs>
  <cellStyles count="1">
    <cellStyle name="Normal" xfId="0" builtinId="0"/>
  </cellStyles>
  <dxfs count="7">
    <dxf>
      <fill>
        <patternFill patternType="solid">
          <fgColor rgb="FFD97706"/>
          <bgColor rgb="FFD97706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4338CA"/>
          <bgColor rgb="FF4338CA"/>
        </patternFill>
      </fill>
    </dxf>
    <dxf>
      <fill>
        <patternFill patternType="solid">
          <fgColor rgb="FF818CF8"/>
          <bgColor rgb="FF818CF8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planitude.app/sv/gantt-chart-templates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planitude.app/sv/gantt-chart-templat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21"/>
  <sheetViews>
    <sheetView workbookViewId="0" showGridLines="0">
      <pane xSplit="2" ySplit="4" topLeftCell="C5" activePane="bottomRight" state="frozen"/>
      <selection pane="bottomRight"/>
    </sheetView>
  </sheetViews>
  <sheetFormatPr defaultRowHeight="18" outlineLevelRow="0" outlineLevelCol="0" x14ac:dyDescent="55" customHeight="1"/>
  <cols>
    <col min="2" max="2" width="42" customWidth="1"/>
    <col min="3" max="5" width="12" customWidth="1"/>
    <col min="6" max="6" width="16" customWidth="1"/>
    <col min="7" max="7" width="10" customWidth="1"/>
    <col min="8" max="21" width="4.2" customWidth="1"/>
  </cols>
  <sheetData>
    <row r="1" ht="26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2:3" x14ac:dyDescent="0.25">
      <c r="B2" s="2" t="s">
        <v>1</v>
      </c>
      <c r="C2" s="3">
        <v>46328</v>
      </c>
    </row>
    <row r="3" spans="1:7" x14ac:dyDescent="0.25">
      <c r="A3" s="4" t="s">
        <v>2</v>
      </c>
      <c r="B3" s="4"/>
      <c r="C3" s="4"/>
      <c r="D3" s="4"/>
      <c r="E3" s="4"/>
      <c r="F3" s="4"/>
      <c r="G3" s="4"/>
    </row>
    <row r="4" ht="48" customHeight="1" spans="1:21" x14ac:dyDescent="0.25">
      <c r="A4" s="5" t="s">
        <v>3</v>
      </c>
      <c r="B4" s="6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7">
        <f>$C$2-WEEKDAY($C$2,2)+1</f>
        <v>46328</v>
      </c>
      <c r="I4" s="7">
        <f>H4+7</f>
        <v>46335</v>
      </c>
      <c r="J4" s="7">
        <f>I4+7</f>
        <v>46342</v>
      </c>
      <c r="K4" s="7">
        <f>J4+7</f>
        <v>46349</v>
      </c>
      <c r="L4" s="7">
        <f>K4+7</f>
        <v>46356</v>
      </c>
      <c r="M4" s="7">
        <f>L4+7</f>
        <v>46363</v>
      </c>
      <c r="N4" s="7">
        <f>M4+7</f>
        <v>46370</v>
      </c>
      <c r="O4" s="7">
        <f>N4+7</f>
        <v>46377</v>
      </c>
      <c r="P4" s="7">
        <f>O4+7</f>
        <v>46384</v>
      </c>
      <c r="Q4" s="7">
        <f>P4+7</f>
        <v>46391</v>
      </c>
      <c r="R4" s="7">
        <f>Q4+7</f>
        <v>46398</v>
      </c>
      <c r="S4" s="7">
        <f>R4+7</f>
        <v>46405</v>
      </c>
      <c r="T4" s="7">
        <f>S4+7</f>
        <v>46412</v>
      </c>
      <c r="U4" s="7">
        <f>T4+7</f>
        <v>46419</v>
      </c>
    </row>
    <row r="5" spans="1:21" x14ac:dyDescent="0.25">
      <c r="A5" s="8" t="s">
        <v>10</v>
      </c>
      <c r="B5" s="9" t="s">
        <v>11</v>
      </c>
      <c r="C5" s="10">
        <f>MIN(C6,C7,C8)</f>
        <v>46328</v>
      </c>
      <c r="D5" s="8">
        <f>NETWORKDAYS(C5,E5)</f>
        <v>10</v>
      </c>
      <c r="E5" s="10">
        <f>MAX(E6,E7,E8)</f>
        <v>46339</v>
      </c>
      <c r="F5" s="8"/>
      <c r="G5" s="11">
        <v>0</v>
      </c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</row>
    <row r="6" spans="1:21" x14ac:dyDescent="0.25">
      <c r="A6" s="13" t="s">
        <v>12</v>
      </c>
      <c r="B6" s="14" t="s">
        <v>13</v>
      </c>
      <c r="C6" s="15">
        <f>WORKDAY($C$2-1,1)</f>
        <v>46328</v>
      </c>
      <c r="D6" s="13">
        <v>5</v>
      </c>
      <c r="E6" s="15">
        <f>WORKDAY(C6,D6-1)</f>
        <v>46332</v>
      </c>
      <c r="F6" s="13"/>
      <c r="G6" s="16">
        <v>0</v>
      </c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</row>
    <row r="7" spans="1:21" x14ac:dyDescent="0.25">
      <c r="A7" s="13" t="s">
        <v>14</v>
      </c>
      <c r="B7" s="14" t="s">
        <v>15</v>
      </c>
      <c r="C7" s="15">
        <f>MAX(WORKDAY($C$2-1,1),WORKDAY(E6,1))</f>
        <v>46335</v>
      </c>
      <c r="D7" s="13">
        <v>3</v>
      </c>
      <c r="E7" s="15">
        <f>WORKDAY(C7,D7-1)</f>
        <v>46337</v>
      </c>
      <c r="F7" s="13" t="s">
        <v>12</v>
      </c>
      <c r="G7" s="16">
        <v>0</v>
      </c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</row>
    <row r="8" spans="1:21" x14ac:dyDescent="0.25">
      <c r="A8" s="13" t="s">
        <v>16</v>
      </c>
      <c r="B8" s="14" t="s">
        <v>17</v>
      </c>
      <c r="C8" s="15">
        <f>MAX(WORKDAY($C$2-1,1),WORKDAY(E7,1))</f>
        <v>46338</v>
      </c>
      <c r="D8" s="13">
        <v>2</v>
      </c>
      <c r="E8" s="15">
        <f>WORKDAY(C8,D8-1)</f>
        <v>46339</v>
      </c>
      <c r="F8" s="13" t="s">
        <v>14</v>
      </c>
      <c r="G8" s="16">
        <v>0</v>
      </c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</row>
    <row r="9" spans="1:21" x14ac:dyDescent="0.25">
      <c r="A9" s="8" t="s">
        <v>18</v>
      </c>
      <c r="B9" s="9" t="s">
        <v>19</v>
      </c>
      <c r="C9" s="10">
        <f>MIN(C10,C11,C12)</f>
        <v>46338</v>
      </c>
      <c r="D9" s="8">
        <f>NETWORKDAYS(C9,E9)</f>
        <v>35</v>
      </c>
      <c r="E9" s="10">
        <f>MAX(E10,E11,E12)</f>
        <v>46386</v>
      </c>
      <c r="F9" s="8"/>
      <c r="G9" s="11">
        <v>0</v>
      </c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</row>
    <row r="10" spans="1:21" x14ac:dyDescent="0.25">
      <c r="A10" s="13" t="s">
        <v>20</v>
      </c>
      <c r="B10" s="14" t="s">
        <v>21</v>
      </c>
      <c r="C10" s="15">
        <f>MAX(WORKDAY($C$2-1,1),WORKDAY(E7,1))</f>
        <v>46338</v>
      </c>
      <c r="D10" s="13">
        <v>20</v>
      </c>
      <c r="E10" s="15">
        <f>WORKDAY(C10,D10-1)</f>
        <v>46365</v>
      </c>
      <c r="F10" s="13" t="s">
        <v>14</v>
      </c>
      <c r="G10" s="16">
        <v>0</v>
      </c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</row>
    <row r="11" spans="1:21" x14ac:dyDescent="0.25">
      <c r="A11" s="13" t="s">
        <v>22</v>
      </c>
      <c r="B11" s="14" t="s">
        <v>23</v>
      </c>
      <c r="C11" s="15">
        <f>MAX(WORKDAY($C$2-1,1),WORKDAY(E10,1))</f>
        <v>46366</v>
      </c>
      <c r="D11" s="13">
        <v>10</v>
      </c>
      <c r="E11" s="15">
        <f>WORKDAY(C11,D11-1)</f>
        <v>46379</v>
      </c>
      <c r="F11" s="13" t="s">
        <v>20</v>
      </c>
      <c r="G11" s="16">
        <v>0</v>
      </c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</row>
    <row r="12" spans="1:21" x14ac:dyDescent="0.25">
      <c r="A12" s="13" t="s">
        <v>24</v>
      </c>
      <c r="B12" s="14" t="s">
        <v>25</v>
      </c>
      <c r="C12" s="15">
        <f>MAX(WORKDAY($C$2-1,1),WORKDAY(E11,1))</f>
        <v>46380</v>
      </c>
      <c r="D12" s="13">
        <v>5</v>
      </c>
      <c r="E12" s="15">
        <f>WORKDAY(C12,D12-1)</f>
        <v>46386</v>
      </c>
      <c r="F12" s="13" t="s">
        <v>22</v>
      </c>
      <c r="G12" s="16">
        <v>0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</row>
    <row r="13" spans="1:21" x14ac:dyDescent="0.25">
      <c r="A13" s="8" t="s">
        <v>26</v>
      </c>
      <c r="B13" s="9" t="s">
        <v>27</v>
      </c>
      <c r="C13" s="10">
        <f>MIN(C14,C15,C16,C17)</f>
        <v>46338</v>
      </c>
      <c r="D13" s="8">
        <f>NETWORKDAYS(C13,E13)</f>
        <v>23</v>
      </c>
      <c r="E13" s="10">
        <f>MAX(E14,E15,E16,E17)</f>
        <v>46370</v>
      </c>
      <c r="F13" s="8"/>
      <c r="G13" s="11">
        <v>0</v>
      </c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</row>
    <row r="14" spans="1:21" x14ac:dyDescent="0.25">
      <c r="A14" s="13" t="s">
        <v>28</v>
      </c>
      <c r="B14" s="14" t="s">
        <v>29</v>
      </c>
      <c r="C14" s="15">
        <f>MAX(WORKDAY($C$2-1,1),WORKDAY(E7,1))</f>
        <v>46338</v>
      </c>
      <c r="D14" s="13">
        <v>5</v>
      </c>
      <c r="E14" s="15">
        <f>WORKDAY(C14,D14-1)</f>
        <v>46344</v>
      </c>
      <c r="F14" s="13" t="s">
        <v>14</v>
      </c>
      <c r="G14" s="16">
        <v>0</v>
      </c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</row>
    <row r="15" spans="1:21" x14ac:dyDescent="0.25">
      <c r="A15" s="13" t="s">
        <v>30</v>
      </c>
      <c r="B15" s="14" t="s">
        <v>31</v>
      </c>
      <c r="C15" s="15">
        <f>MAX(WORKDAY($C$2-1,1),WORKDAY(E7,1))</f>
        <v>46338</v>
      </c>
      <c r="D15" s="13">
        <v>3</v>
      </c>
      <c r="E15" s="15">
        <f>WORKDAY(C15,D15-1)</f>
        <v>46342</v>
      </c>
      <c r="F15" s="13" t="s">
        <v>14</v>
      </c>
      <c r="G15" s="16">
        <v>0</v>
      </c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</row>
    <row r="16" spans="1:21" x14ac:dyDescent="0.25">
      <c r="A16" s="13" t="s">
        <v>32</v>
      </c>
      <c r="B16" s="14" t="s">
        <v>33</v>
      </c>
      <c r="C16" s="15">
        <f>MAX(WORKDAY($C$2-1,1),WORKDAY(E10,1))</f>
        <v>46366</v>
      </c>
      <c r="D16" s="13">
        <v>3</v>
      </c>
      <c r="E16" s="15">
        <f>WORKDAY(C16,D16-1)</f>
        <v>46370</v>
      </c>
      <c r="F16" s="13" t="s">
        <v>20</v>
      </c>
      <c r="G16" s="16">
        <v>0</v>
      </c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</row>
    <row r="17" spans="1:21" x14ac:dyDescent="0.25">
      <c r="A17" s="13" t="s">
        <v>34</v>
      </c>
      <c r="B17" s="14" t="s">
        <v>35</v>
      </c>
      <c r="C17" s="15">
        <f>MAX(WORKDAY($C$2-1,1),WORKDAY(E14,1),WORKDAY(E15,1))</f>
        <v>46345</v>
      </c>
      <c r="D17" s="13">
        <v>5</v>
      </c>
      <c r="E17" s="15">
        <f>WORKDAY(C17,D17-1)</f>
        <v>46351</v>
      </c>
      <c r="F17" s="13" t="s">
        <v>36</v>
      </c>
      <c r="G17" s="16">
        <v>0</v>
      </c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</row>
    <row r="18" spans="1:21" x14ac:dyDescent="0.25">
      <c r="A18" s="8" t="s">
        <v>37</v>
      </c>
      <c r="B18" s="9" t="s">
        <v>38</v>
      </c>
      <c r="C18" s="10">
        <f>MIN(C19,C20,C21)</f>
        <v>46386</v>
      </c>
      <c r="D18" s="8">
        <f>NETWORKDAYS(C18,E18)</f>
        <v>23</v>
      </c>
      <c r="E18" s="10">
        <f>MAX(E19,E20,E21)</f>
        <v>46416</v>
      </c>
      <c r="F18" s="8"/>
      <c r="G18" s="11">
        <v>0</v>
      </c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</row>
    <row r="19" spans="1:21" x14ac:dyDescent="0.25">
      <c r="A19" s="13" t="s">
        <v>39</v>
      </c>
      <c r="B19" s="14" t="s">
        <v>40</v>
      </c>
      <c r="C19" s="15">
        <f>MAX(WORKDAY($C$2-1,1),E12,E16,E17,E8)</f>
        <v>46386</v>
      </c>
      <c r="D19" s="13">
        <v>0</v>
      </c>
      <c r="E19" s="15">
        <f>C19</f>
        <v>46386</v>
      </c>
      <c r="F19" s="13" t="s">
        <v>41</v>
      </c>
      <c r="G19" s="16">
        <v>0</v>
      </c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</row>
    <row r="20" spans="1:21" x14ac:dyDescent="0.25">
      <c r="A20" s="13" t="s">
        <v>42</v>
      </c>
      <c r="B20" s="14" t="s">
        <v>43</v>
      </c>
      <c r="C20" s="15">
        <f>MAX(WORKDAY($C$2-1,1),WORKDAY(E19,1))</f>
        <v>46387</v>
      </c>
      <c r="D20" s="13">
        <v>10</v>
      </c>
      <c r="E20" s="15">
        <f>WORKDAY(C20,D20-1)</f>
        <v>46400</v>
      </c>
      <c r="F20" s="13" t="s">
        <v>39</v>
      </c>
      <c r="G20" s="16">
        <v>0</v>
      </c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</row>
    <row r="21" spans="1:21" x14ac:dyDescent="0.25">
      <c r="A21" s="13" t="s">
        <v>44</v>
      </c>
      <c r="B21" s="14" t="s">
        <v>45</v>
      </c>
      <c r="C21" s="15">
        <f>MAX(WORKDAY($C$2-1,1),WORKDAY(E20,11))</f>
        <v>46415</v>
      </c>
      <c r="D21" s="13">
        <v>2</v>
      </c>
      <c r="E21" s="15">
        <f>WORKDAY(C21,D21-1)</f>
        <v>46416</v>
      </c>
      <c r="F21" s="13" t="s">
        <v>46</v>
      </c>
      <c r="G21" s="16">
        <v>0</v>
      </c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</row>
  </sheetData>
  <mergeCells count="2">
    <mergeCell ref="A1:G1"/>
    <mergeCell ref="A3:G3"/>
  </mergeCells>
  <conditionalFormatting sqref="H5:U21">
    <cfRule type="expression" dxfId="0" priority="1">
      <formula>AND($D5=0,$C5&gt;=H$4,$C5&lt;H$4+7)</formula>
    </cfRule>
  </conditionalFormatting>
  <conditionalFormatting sqref="H5:U5">
    <cfRule type="expression" dxfId="1" priority="2">
      <formula>AND($C5&lt;=H$4+4,$E5&gt;=H$4)</formula>
    </cfRule>
  </conditionalFormatting>
  <conditionalFormatting sqref="H9:U9">
    <cfRule type="expression" dxfId="2" priority="2">
      <formula>AND($C9&lt;=H$4+4,$E9&gt;=H$4)</formula>
    </cfRule>
  </conditionalFormatting>
  <conditionalFormatting sqref="H13:U13">
    <cfRule type="expression" dxfId="3" priority="2">
      <formula>AND($C13&lt;=H$4+4,$E13&gt;=H$4)</formula>
    </cfRule>
  </conditionalFormatting>
  <conditionalFormatting sqref="H18:U18">
    <cfRule type="expression" dxfId="4" priority="2">
      <formula>AND($C18&lt;=H$4+4,$E18&gt;=H$4)</formula>
    </cfRule>
  </conditionalFormatting>
  <conditionalFormatting sqref="H5:U21">
    <cfRule type="expression" dxfId="5" priority="3">
      <formula>AND($G5&gt;0,AND($C5&lt;=H$4+4,$E5&gt;=H$4),H$4&lt;$C5+($E5-$C5+1)*$G5)</formula>
    </cfRule>
    <cfRule type="expression" dxfId="6" priority="4">
      <formula>AND($C5&lt;=H$4+4,$E5&gt;=H$4)</formula>
    </cfRule>
  </conditionalFormatting>
  <hyperlinks>
    <hyperlink ref="A3" r:id="rId1"/>
  </hyperlinks>
  <pageMargins left="0.7" right="0.7" top="0.75" bottom="0.75" header="0.3" footer="0.3"/>
  <pageSetup paperSize="9"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defaultRowHeight="15" outlineLevelRow="0" outlineLevelCol="0" x14ac:dyDescent="55"/>
  <cols>
    <col min="1" max="1" width="110" customWidth="1"/>
  </cols>
  <sheetData>
    <row r="1" spans="1:1" x14ac:dyDescent="0.25">
      <c r="A1" s="17" t="s">
        <v>0</v>
      </c>
    </row>
    <row r="3" spans="1:1" x14ac:dyDescent="0.25">
      <c r="A3" s="18" t="s">
        <v>47</v>
      </c>
    </row>
    <row r="4" spans="1:1" x14ac:dyDescent="0.25">
      <c r="A4" s="18" t="s">
        <v>48</v>
      </c>
    </row>
    <row r="5" spans="1:1" x14ac:dyDescent="0.25">
      <c r="A5" s="18" t="s">
        <v>49</v>
      </c>
    </row>
    <row r="6" spans="1:1" x14ac:dyDescent="0.25">
      <c r="A6" s="18" t="s">
        <v>50</v>
      </c>
    </row>
    <row r="7" spans="1:1" x14ac:dyDescent="0.25">
      <c r="A7" s="18" t="s">
        <v>51</v>
      </c>
    </row>
    <row r="9" spans="1:1" x14ac:dyDescent="0.25">
      <c r="A9" s="19" t="s">
        <v>2</v>
      </c>
    </row>
  </sheetData>
  <hyperlinks>
    <hyperlink ref="A9" r:id="rId1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Gantt</vt:lpstr>
      <vt:lpstr>Instruktioner</vt:lpstr>
    </vt:vector>
  </TitlesOfParts>
  <Company>Planitude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Planitude</dc:creator>
  <dc:title>Produkt- eller applansering</dc:title>
  <dc:subject/>
  <dc:description/>
  <cp:keywords/>
  <cp:category/>
  <cp:lastModifiedBy>Unknown</cp:lastModifiedBy>
  <dcterms:created xsi:type="dcterms:W3CDTF">2026-10-13T00:00:00Z</dcterms:created>
  <dcterms:modified xsi:type="dcterms:W3CDTF">2026-10-13T00:00:00Z</dcterms:modified>
</cp:coreProperties>
</file>